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go\Bière\- Beerxcel\"/>
    </mc:Choice>
  </mc:AlternateContent>
  <xr:revisionPtr revIDLastSave="0" documentId="13_ncr:1_{13B16EE2-96A0-49D4-B636-434DA32F185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tock" sheetId="4" r:id="rId1"/>
    <sheet name="Paramètres" sheetId="1" r:id="rId2"/>
    <sheet name="Eaux" sheetId="5" r:id="rId3"/>
  </sheets>
  <calcPr calcId="191029"/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6" i="4"/>
  <c r="N93" i="1" l="1"/>
  <c r="N124" i="1" l="1"/>
  <c r="N121" i="1"/>
  <c r="N114" i="1"/>
  <c r="N125" i="1"/>
  <c r="N120" i="1"/>
  <c r="N111" i="1"/>
  <c r="N112" i="1"/>
  <c r="N115" i="1"/>
  <c r="N116" i="1"/>
  <c r="N123" i="1"/>
  <c r="N113" i="1"/>
  <c r="N122" i="1"/>
  <c r="N118" i="1"/>
  <c r="N117" i="1"/>
  <c r="N160" i="1"/>
  <c r="N137" i="1"/>
  <c r="N138" i="1"/>
  <c r="N139" i="1"/>
  <c r="N143" i="1"/>
  <c r="N144" i="1"/>
  <c r="N140" i="1"/>
  <c r="N141" i="1"/>
  <c r="N142" i="1"/>
  <c r="N163" i="1"/>
  <c r="N172" i="1"/>
  <c r="N173" i="1"/>
  <c r="N145" i="1"/>
  <c r="N158" i="1"/>
  <c r="N166" i="1"/>
  <c r="N159" i="1"/>
  <c r="N147" i="1"/>
  <c r="N165" i="1"/>
  <c r="N169" i="1"/>
  <c r="N162" i="1"/>
  <c r="N150" i="1"/>
  <c r="N170" i="1"/>
  <c r="N152" i="1"/>
  <c r="N151" i="1"/>
  <c r="N149" i="1"/>
  <c r="N153" i="1"/>
  <c r="N167" i="1"/>
  <c r="N168" i="1"/>
  <c r="N148" i="1"/>
  <c r="N164" i="1"/>
  <c r="N171" i="1"/>
  <c r="N161" i="1"/>
  <c r="N154" i="1"/>
  <c r="N157" i="1"/>
  <c r="N146" i="1"/>
  <c r="N155" i="1"/>
  <c r="N156" i="1"/>
  <c r="N215" i="1"/>
  <c r="N217" i="1"/>
  <c r="N223" i="1"/>
  <c r="N181" i="1"/>
  <c r="N204" i="1"/>
  <c r="N205" i="1"/>
  <c r="N207" i="1"/>
  <c r="N178" i="1"/>
  <c r="N182" i="1"/>
  <c r="N185" i="1"/>
  <c r="N195" i="1"/>
  <c r="N198" i="1"/>
  <c r="N174" i="1"/>
  <c r="N176" i="1"/>
  <c r="N183" i="1"/>
  <c r="N184" i="1"/>
  <c r="N187" i="1"/>
  <c r="N188" i="1"/>
  <c r="N189" i="1"/>
  <c r="N190" i="1"/>
  <c r="N191" i="1"/>
  <c r="N192" i="1"/>
  <c r="N193" i="1"/>
  <c r="N194" i="1"/>
  <c r="N200" i="1"/>
  <c r="N201" i="1"/>
  <c r="N202" i="1"/>
  <c r="N203" i="1"/>
  <c r="N209" i="1"/>
  <c r="N210" i="1"/>
  <c r="N213" i="1"/>
  <c r="N214" i="1"/>
  <c r="N218" i="1"/>
  <c r="N219" i="1"/>
  <c r="N220" i="1"/>
  <c r="N221" i="1"/>
  <c r="N222" i="1"/>
  <c r="N177" i="1"/>
  <c r="N179" i="1"/>
  <c r="N180" i="1"/>
  <c r="N186" i="1"/>
  <c r="N196" i="1"/>
  <c r="N197" i="1"/>
  <c r="N199" i="1"/>
  <c r="N206" i="1"/>
  <c r="N208" i="1"/>
  <c r="N211" i="1"/>
  <c r="N212" i="1"/>
  <c r="N216" i="1"/>
  <c r="N224" i="1"/>
  <c r="N175" i="1"/>
  <c r="N249" i="1"/>
  <c r="N254" i="1"/>
  <c r="N232" i="1"/>
  <c r="N252" i="1"/>
  <c r="N243" i="1"/>
  <c r="N260" i="1"/>
  <c r="N236" i="1"/>
  <c r="N233" i="1"/>
  <c r="N262" i="1"/>
  <c r="N244" i="1"/>
  <c r="N240" i="1"/>
  <c r="N261" i="1"/>
  <c r="N237" i="1"/>
  <c r="N255" i="1"/>
  <c r="N259" i="1"/>
  <c r="N258" i="1"/>
  <c r="N245" i="1"/>
  <c r="N242" i="1"/>
  <c r="N234" i="1"/>
  <c r="N247" i="1"/>
  <c r="N257" i="1"/>
  <c r="N256" i="1"/>
  <c r="N251" i="1"/>
  <c r="N253" i="1"/>
  <c r="N265" i="1"/>
  <c r="N250" i="1"/>
  <c r="N248" i="1"/>
  <c r="N238" i="1"/>
  <c r="N235" i="1"/>
  <c r="N239" i="1"/>
  <c r="N263" i="1"/>
  <c r="N246" i="1"/>
  <c r="N241" i="1"/>
  <c r="N264" i="1"/>
  <c r="N119" i="1"/>
  <c r="N28" i="1"/>
  <c r="N29" i="1"/>
  <c r="N30" i="1"/>
  <c r="N31" i="1"/>
  <c r="N32" i="1"/>
  <c r="N33" i="1"/>
  <c r="N34" i="1"/>
  <c r="N35" i="1"/>
  <c r="N36" i="1"/>
  <c r="N37" i="1"/>
  <c r="N80" i="1"/>
  <c r="N81" i="1"/>
  <c r="N89" i="1"/>
  <c r="N82" i="1"/>
  <c r="N69" i="1"/>
  <c r="N83" i="1"/>
  <c r="N79" i="1"/>
  <c r="N64" i="1"/>
  <c r="N74" i="1"/>
  <c r="N86" i="1"/>
  <c r="N62" i="1"/>
  <c r="N63" i="1"/>
  <c r="N78" i="1"/>
  <c r="N76" i="1"/>
  <c r="N77" i="1"/>
  <c r="N71" i="1"/>
  <c r="N66" i="1"/>
  <c r="N67" i="1"/>
  <c r="N70" i="1"/>
  <c r="N72" i="1"/>
  <c r="N84" i="1"/>
  <c r="N87" i="1"/>
  <c r="N88" i="1"/>
  <c r="N75" i="1"/>
  <c r="N68" i="1"/>
  <c r="N73" i="1"/>
  <c r="N85" i="1"/>
  <c r="N65" i="1"/>
  <c r="N44" i="1"/>
  <c r="N48" i="1"/>
  <c r="N51" i="1"/>
  <c r="N57" i="1"/>
  <c r="N58" i="1"/>
  <c r="N42" i="1"/>
  <c r="N45" i="1"/>
  <c r="N46" i="1"/>
  <c r="N40" i="1"/>
  <c r="N55" i="1"/>
  <c r="N59" i="1"/>
  <c r="N56" i="1"/>
  <c r="N43" i="1"/>
  <c r="N54" i="1"/>
  <c r="N60" i="1"/>
  <c r="N38" i="1"/>
  <c r="N61" i="1"/>
  <c r="N41" i="1"/>
  <c r="N53" i="1"/>
  <c r="N50" i="1"/>
  <c r="N39" i="1"/>
  <c r="N47" i="1"/>
  <c r="N52" i="1"/>
  <c r="N49" i="1"/>
  <c r="N7" i="1"/>
  <c r="N18" i="1"/>
  <c r="N10" i="1"/>
  <c r="N15" i="1"/>
  <c r="N11" i="1"/>
  <c r="N8" i="1"/>
  <c r="N13" i="1"/>
  <c r="N12" i="1"/>
  <c r="N17" i="1"/>
  <c r="N9" i="1"/>
  <c r="N14" i="1"/>
  <c r="N16" i="1"/>
  <c r="N23" i="1" l="1"/>
  <c r="N135" i="1" l="1"/>
  <c r="N134" i="1"/>
  <c r="N133" i="1"/>
  <c r="N132" i="1"/>
  <c r="N131" i="1"/>
  <c r="N130" i="1"/>
  <c r="N129" i="1"/>
  <c r="N128" i="1"/>
  <c r="N127" i="1"/>
  <c r="N126" i="1"/>
  <c r="N110" i="1"/>
  <c r="N109" i="1"/>
  <c r="N108" i="1"/>
  <c r="N107" i="1"/>
  <c r="N106" i="1"/>
  <c r="N105" i="1"/>
  <c r="N104" i="1"/>
  <c r="N103" i="1"/>
  <c r="N102" i="1"/>
  <c r="N101" i="1"/>
  <c r="N27" i="1"/>
  <c r="N26" i="1"/>
  <c r="N25" i="1"/>
  <c r="N24" i="1"/>
  <c r="N22" i="1"/>
  <c r="N21" i="1"/>
  <c r="N20" i="1"/>
  <c r="N19" i="1"/>
  <c r="H50" i="1" l="1"/>
  <c r="N5" i="1"/>
  <c r="N136" i="1"/>
  <c r="N227" i="1"/>
  <c r="N229" i="1"/>
  <c r="N3" i="1"/>
  <c r="N226" i="1"/>
  <c r="N230" i="1"/>
  <c r="N231" i="1"/>
  <c r="N6" i="1"/>
  <c r="N225" i="1"/>
  <c r="N228" i="1"/>
  <c r="N4" i="1"/>
</calcChain>
</file>

<file path=xl/sharedStrings.xml><?xml version="1.0" encoding="utf-8"?>
<sst xmlns="http://schemas.openxmlformats.org/spreadsheetml/2006/main" count="1110" uniqueCount="585">
  <si>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</si>
  <si>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</si>
  <si>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</si>
  <si>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</si>
  <si>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</si>
  <si>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</si>
  <si>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</si>
  <si>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</si>
  <si>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</si>
  <si>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</si>
  <si>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</si>
  <si>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</si>
  <si>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</si>
  <si>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</si>
  <si>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</si>
  <si>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</si>
  <si>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</si>
  <si>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</si>
  <si>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</si>
  <si>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</si>
  <si>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</si>
  <si>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</si>
  <si>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</si>
  <si>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</si>
  <si>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</si>
  <si>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</si>
  <si>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</si>
  <si>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</si>
  <si>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</si>
  <si>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</si>
  <si>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</si>
  <si>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</si>
  <si>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</si>
  <si>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</si>
  <si>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</si>
  <si>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</si>
  <si>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</si>
  <si>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</si>
  <si>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</si>
  <si>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</si>
  <si>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</si>
  <si>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</si>
  <si>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</si>
  <si>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</si>
  <si>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</si>
  <si>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</si>
  <si>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</si>
  <si>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</si>
  <si>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</si>
  <si>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</si>
  <si>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</si>
  <si>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</si>
  <si>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</si>
  <si>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</si>
  <si>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</si>
  <si>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</si>
  <si>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</si>
  <si>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</si>
  <si>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</si>
  <si>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</si>
  <si>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</si>
  <si>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</si>
  <si>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</si>
  <si>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</si>
  <si>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</si>
  <si>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</si>
  <si>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</si>
  <si>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</si>
  <si>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</si>
  <si>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</si>
  <si>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</si>
  <si>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</si>
  <si>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</si>
  <si>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</si>
  <si>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</si>
  <si>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</si>
  <si>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</si>
  <si>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</si>
  <si>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</si>
  <si>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</si>
  <si>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</si>
  <si>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</si>
  <si>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</si>
  <si>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</si>
  <si>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</si>
  <si>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</si>
  <si>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</si>
  <si>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</si>
  <si>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</si>
  <si>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</si>
  <si>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</si>
  <si>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</si>
  <si>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</si>
  <si>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</si>
  <si>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</si>
  <si>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</si>
  <si>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</si>
  <si>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</si>
  <si>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</si>
  <si>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</si>
  <si>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</si>
  <si>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</si>
  <si>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</si>
  <si>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</si>
  <si>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</si>
  <si>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</si>
  <si>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</si>
  <si>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</si>
  <si>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</si>
  <si>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</si>
  <si>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</si>
  <si>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</si>
  <si>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</si>
  <si>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</si>
  <si>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</si>
  <si>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</si>
  <si>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</si>
  <si>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</si>
  <si>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</si>
  <si>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</si>
  <si>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</si>
  <si>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</si>
  <si>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</si>
  <si>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</t>
  </si>
  <si>
    <t>Mg</t>
  </si>
  <si>
    <t>Na</t>
  </si>
  <si>
    <t>SO4</t>
  </si>
  <si>
    <t>Cl</t>
  </si>
  <si>
    <t>HCO3</t>
  </si>
  <si>
    <t>Profil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</si>
  <si>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</si>
  <si>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</si>
  <si>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</si>
  <si>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</si>
  <si>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</si>
  <si>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</si>
  <si>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</si>
  <si>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</si>
  <si>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</si>
  <si>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</si>
  <si>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</si>
  <si>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</si>
  <si>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</si>
  <si>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</si>
  <si>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</si>
  <si>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</si>
  <si>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</si>
  <si>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</si>
  <si>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</si>
  <si>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</si>
  <si>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</si>
  <si>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</si>
  <si>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</si>
  <si>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</si>
  <si>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</si>
  <si>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</si>
  <si>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</si>
  <si>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</si>
  <si>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</si>
  <si>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</si>
  <si>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</si>
  <si>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</si>
  <si>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</si>
  <si>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</si>
  <si>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</si>
  <si>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</si>
  <si>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</si>
  <si>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</si>
  <si>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</si>
  <si>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</si>
  <si>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</si>
  <si>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</si>
  <si>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</si>
  <si>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</si>
  <si>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</si>
  <si>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</si>
  <si>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</si>
  <si>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</si>
  <si>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</si>
  <si>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</si>
  <si>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</si>
  <si>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</si>
  <si>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</si>
  <si>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</si>
  <si>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</si>
  <si>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</si>
  <si>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</si>
  <si>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</si>
  <si>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</si>
  <si>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</si>
  <si>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</si>
  <si>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</si>
  <si>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</si>
  <si>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</si>
  <si>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</si>
  <si>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</si>
  <si>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</si>
  <si>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</si>
  <si>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</si>
  <si>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</si>
  <si>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</si>
  <si>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</si>
  <si>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</si>
  <si>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</si>
  <si>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</si>
  <si>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</si>
  <si>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</si>
  <si>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</si>
  <si>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</si>
  <si>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</si>
  <si>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</si>
  <si>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</si>
  <si>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</si>
  <si>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</si>
  <si>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</si>
  <si>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</si>
  <si>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</si>
  <si>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</si>
  <si>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</si>
  <si>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</si>
  <si>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</si>
  <si>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</si>
  <si>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</si>
  <si>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</si>
  <si>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</si>
  <si>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</si>
  <si>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</si>
  <si>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</si>
  <si>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</si>
  <si>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</si>
  <si>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</si>
  <si>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</si>
  <si>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</si>
  <si>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</si>
  <si>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</si>
  <si>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</si>
  <si>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</si>
  <si>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</si>
  <si>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</si>
  <si>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</si>
  <si>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</si>
  <si>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</si>
  <si>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</si>
  <si>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</si>
  <si>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</si>
  <si>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</si>
  <si>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</si>
  <si>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</si>
  <si>
    <t>Fermentis BE-134 Belgian Saison</t>
  </si>
  <si>
    <t>Fermentis BE-256 Abbay Ale</t>
  </si>
  <si>
    <t>Fermentis K-97 German Ale</t>
  </si>
  <si>
    <t>Fermentis S-04 English Ale</t>
  </si>
  <si>
    <t>Fermentis S-33 Neutre (faible floculation)</t>
  </si>
  <si>
    <t>Fermentis T-58 Epicée</t>
  </si>
  <si>
    <t>Fermentis US-05 American Ale</t>
  </si>
  <si>
    <t>Fermentis WB-06 (Blanches)</t>
  </si>
  <si>
    <t>Lallemand Abbaye</t>
  </si>
  <si>
    <t>Lallemand Belle Saison</t>
  </si>
  <si>
    <t>Lallemand BRY97 American West Coast</t>
  </si>
  <si>
    <t>Lallemand Koln (Kolsch style)</t>
  </si>
  <si>
    <t>Lallemand London ESB</t>
  </si>
  <si>
    <t>Lallemand Munich (Classic)</t>
  </si>
  <si>
    <t>Lallemand New England</t>
  </si>
  <si>
    <t>Lallemand Nottingham</t>
  </si>
  <si>
    <t>Lallemand Voss Kveik</t>
  </si>
  <si>
    <t>Lallemand Windsor</t>
  </si>
  <si>
    <t>Mangrove M12 Kveik</t>
  </si>
  <si>
    <t>Mangrove M15 Empire Ale</t>
  </si>
  <si>
    <t>Mangrove M20 Bavarian</t>
  </si>
  <si>
    <t>Mangrove M21 Belgian Wit</t>
  </si>
  <si>
    <t>Mangrove M29 French Saison</t>
  </si>
  <si>
    <t>Mangrove M31 BelgianTripel</t>
  </si>
  <si>
    <t>Mangrove M36 Liberty Bell</t>
  </si>
  <si>
    <t>Mangrove M41 Belgian Ale</t>
  </si>
  <si>
    <t>Mangrove M42 New World Strong Ale</t>
  </si>
  <si>
    <t>Mangrove M44 US West Coast</t>
  </si>
  <si>
    <t>Fermentis S-23</t>
  </si>
  <si>
    <t>Acide Chlorhydrique</t>
  </si>
  <si>
    <t>Columbus Phil</t>
  </si>
  <si>
    <t>Cascade</t>
  </si>
  <si>
    <t>Golding</t>
  </si>
  <si>
    <t>Fermentis - BE-134</t>
  </si>
  <si>
    <t>Fermentis - WB-06</t>
  </si>
  <si>
    <t>Fermentis - K-97</t>
  </si>
  <si>
    <t>Fermentis - T-58</t>
  </si>
  <si>
    <t>Fermentis - S-04</t>
  </si>
  <si>
    <t>Fermentis - BE-256</t>
  </si>
  <si>
    <t>Fermentis - S-23</t>
  </si>
  <si>
    <t>Fermentis - S-189</t>
  </si>
  <si>
    <t>Fermentis - W-34/70</t>
  </si>
  <si>
    <t>Fermentis - HA-18</t>
  </si>
  <si>
    <t>Fermentis - S-33</t>
  </si>
  <si>
    <t>Fermentis - US-05</t>
  </si>
  <si>
    <t>GigaYeast - GY014 : BELGIAN ABBEY ALE</t>
  </si>
  <si>
    <t>GigaYeast - GY018 : SAISON #1</t>
  </si>
  <si>
    <t>GigaYeast - GY027 : SAISON #2</t>
  </si>
  <si>
    <t>GigaYeast - GY047 : SAISON BLEND</t>
  </si>
  <si>
    <t>GigaYeast - GY048 : GOLDEN PEAR BELGIAN</t>
  </si>
  <si>
    <t>GigaYeast - GY007 : BELGIAN MIX</t>
  </si>
  <si>
    <t>GigaYeast - GY015 : BELGIAN TRIPEL</t>
  </si>
  <si>
    <t>GigaYeast - GY016 : ALTSTADT ALE</t>
  </si>
  <si>
    <t>GigaYeast - GY003 : A TOUCH OF SPICE BELGIAN ALE</t>
  </si>
  <si>
    <t>GigaYeast - GY044 : SCOTCH ALE #1</t>
  </si>
  <si>
    <t>GigaYeast - GY054 : VERMONT IPA</t>
  </si>
  <si>
    <t>GigaYeast - GY045 : GERMAN LAGER</t>
  </si>
  <si>
    <t>GigaYeast - GY011 : BRITISH ALE #1</t>
  </si>
  <si>
    <t>GigaYeast - GY031 : BRITISH ALE #2</t>
  </si>
  <si>
    <t>GigaYeast - GY077 : QUEBEC ABBEY ALE</t>
  </si>
  <si>
    <t>GigaYeast - GY001 : NORCAL ALE #1</t>
  </si>
  <si>
    <t>GigaYeast - GY080 : IRISH STOUT</t>
  </si>
  <si>
    <t>GigaYeast - GY005 : GOLDEN GATE LAGER</t>
  </si>
  <si>
    <t>GigaYeast - GY030 : AMERICAN LAGER</t>
  </si>
  <si>
    <t>GigaYeast - GY021 : KÖLSCH BIER</t>
  </si>
  <si>
    <t>GigaYeast - GY002 : CZECH PILSNER</t>
  </si>
  <si>
    <t>GigaYeast - GY017 : BAVARIAN HEFE</t>
  </si>
  <si>
    <t>GigaYeast - GY028 : BELGIAN WIT</t>
  </si>
  <si>
    <t>GigaYeast - GY020 : PORTLAND HEFE</t>
  </si>
  <si>
    <t>GigaYeast - GB001 : BRUSSELS BRUXELLENSIS</t>
  </si>
  <si>
    <t>GigaYeast - GB002 : TART CHERRY BRETT</t>
  </si>
  <si>
    <t>GigaYeast - GB110 : GIGAYEAST LACTO</t>
  </si>
  <si>
    <t>GigaYeast - GB121 : FARMHOUSE SOUR</t>
  </si>
  <si>
    <t>GigaYeast - GB122 : BERLINER BLEND</t>
  </si>
  <si>
    <t>GigaYeast - GB123 : SOUR PLUM BELGIAN</t>
  </si>
  <si>
    <t>GigaYeast - GB124 : SAISON SOUR</t>
  </si>
  <si>
    <t>GigaYeast - GB144 : SWEET FLEMISH BRETT</t>
  </si>
  <si>
    <t>GigaYeast - GB150 : SOUR CHERRY FUNK</t>
  </si>
  <si>
    <t>GigaYeast - GB156 : BRUX BLEND</t>
  </si>
  <si>
    <t>Imperial Yeast - B64 Napoleon</t>
  </si>
  <si>
    <t>Imperial Yeast - F08 Sour Batch Kidz</t>
  </si>
  <si>
    <t>Imperial Yeast - W15 Suburban Brett</t>
  </si>
  <si>
    <t>Imperial Yeast - G01 Stefon</t>
  </si>
  <si>
    <t>Imperial Yeast - A20 Citrus</t>
  </si>
  <si>
    <t>Imperial Yeast - G02 Kaiser</t>
  </si>
  <si>
    <t>Imperial Yeast - B63 Monastic</t>
  </si>
  <si>
    <t>Imperial Yeast - A07 Flagship</t>
  </si>
  <si>
    <t>Imperial Yeast - B44 Whiteout</t>
  </si>
  <si>
    <t>Imperial Yeast - L13 Global</t>
  </si>
  <si>
    <t>Imperial Yeast - A01 House</t>
  </si>
  <si>
    <t>Imperial Yeast - A04 Barbarian</t>
  </si>
  <si>
    <t>Imperial Yeast - B56 Rustic</t>
  </si>
  <si>
    <t>Imperial Yeast - B48 Triple Double</t>
  </si>
  <si>
    <t>Imperial Yeast - B51 Workhorse</t>
  </si>
  <si>
    <t>Imperial Yeast - A31 Tartan</t>
  </si>
  <si>
    <t>Imperial Yeast - A10 Darkness</t>
  </si>
  <si>
    <t>Imperial Yeast - A15 Independence</t>
  </si>
  <si>
    <t>Imperial Yeast - A24 Dry Hop</t>
  </si>
  <si>
    <t>Imperial Yeast - A38 Juice</t>
  </si>
  <si>
    <t>Imperial Yeast - G03 Dieter</t>
  </si>
  <si>
    <t>Imperial Yeast - L17 Harvest</t>
  </si>
  <si>
    <t>Imperial Yeast - L28 Urkel</t>
  </si>
  <si>
    <t>Imperial Yeast - B45 Gnome</t>
  </si>
  <si>
    <t>Imperial Yeast - A18 Joystick</t>
  </si>
  <si>
    <t>Imperial Yeast - A43 Loki</t>
  </si>
  <si>
    <t>Imperial Yeast - L05 Cablecar</t>
  </si>
  <si>
    <t>Imperial Yeast - A09 Pub</t>
  </si>
  <si>
    <t>Lallemand - BELLE SAISON Belgian Saison-Style</t>
  </si>
  <si>
    <t>Lallemand - WINDSOR British-Style</t>
  </si>
  <si>
    <t>Lallemand - MUNICH CLASSIC</t>
  </si>
  <si>
    <t>Lallemand - MUNICH Wheat</t>
  </si>
  <si>
    <t>Lallemand - LONDON ESB Beer</t>
  </si>
  <si>
    <t>Lallemand - NOTTINGHAM High-Performance Ale</t>
  </si>
  <si>
    <t>Lallemand - DIAMOND Lager</t>
  </si>
  <si>
    <t>Lallemand - BRY-97 American West Coast Ale</t>
  </si>
  <si>
    <t>Lallemand - ABBAYE Belgian-style Ale</t>
  </si>
  <si>
    <t>Lallemand - LalBrew™ New England East Coast Ale</t>
  </si>
  <si>
    <t>Lallemand - WildBrew™ Sour Pitch</t>
  </si>
  <si>
    <t>Mangrove Jack - Cider M02</t>
  </si>
  <si>
    <t>Mangrove Jack - New World Strong Ale M42</t>
  </si>
  <si>
    <t>Mangrove Jack - French Saison Ale M29</t>
  </si>
  <si>
    <t>Mangrove Jack - Belgian Ale M41</t>
  </si>
  <si>
    <t>Mangrove Jack - US West Coast M44</t>
  </si>
  <si>
    <t>Mangrove Jack - Empire Ale M15</t>
  </si>
  <si>
    <t>Mangrove Jack - Bavarian Lager M76</t>
  </si>
  <si>
    <t>Mangrove Jack - Bavarian Wheat M20</t>
  </si>
  <si>
    <t>Mangrove Jack - Belgian Tripel M31</t>
  </si>
  <si>
    <t>Mangrove Jack - Belgian Wit M21</t>
  </si>
  <si>
    <t>Mangrove Jack - Mead M05</t>
  </si>
  <si>
    <t>Mangrove Jack - Belgian Abbey M47</t>
  </si>
  <si>
    <t>Mangrove Jack - Liberty Bell Ale M36</t>
  </si>
  <si>
    <t>Mangrove Jack - Californian Lager M54</t>
  </si>
  <si>
    <t>Mangrove Jack - Bohemian Lager M84</t>
  </si>
  <si>
    <t>The Yeast Bay - METSCHNIKOWIA REUKAUFII</t>
  </si>
  <si>
    <t>The Yeast Bay - AMALGAMATION I
BRETTANOMYCES BLEND</t>
  </si>
  <si>
    <t>The Yeast Bay - AMALGAMATION II
BRETTANOMYCES BLEND</t>
  </si>
  <si>
    <t>The Yeast Bay - BEERSEL BRETTANOMYCES
BLEND</t>
  </si>
  <si>
    <t>The Yeast Bay - BRETTANOMYCES BRUXELLENSIS
STRAIN TYB307</t>
  </si>
  <si>
    <t>The Yeast Bay - BRETTANOMYCES BRUXELLENSIS
STRAIN TYB415</t>
  </si>
  <si>
    <t>The Yeast Bay - BRETTANOMYCES BRUXELLENSIS
STRAIN TYB184</t>
  </si>
  <si>
    <t>The Yeast Bay - BRETTANOMYCES BRUXELLENSIS
STRAIN TYB207</t>
  </si>
  <si>
    <t>The Yeast Bay - BRETTANOMYCES BRUXELLENSIS
STRAIN TYB261</t>
  </si>
  <si>
    <t>The Yeast Bay - SAISON BLEND I</t>
  </si>
  <si>
    <t>The Yeast Bay - WALLONIAN FARMHOUSE II</t>
  </si>
  <si>
    <t xml:space="preserve">The Yeast Bay - WALLONIAN FARMHOUSE III </t>
  </si>
  <si>
    <t>The Yeast Bay - BRUSSELS BRETTANOMYCES
BLEND</t>
  </si>
  <si>
    <t>The Yeast Bay - LOCHRISTI BRETTANOMYCES
BLEND</t>
  </si>
  <si>
    <t>The Yeast Bay - SAISON/BRETTANOMYCES
BLEND II</t>
  </si>
  <si>
    <t>The Yeast Bay - MÉLANGE</t>
  </si>
  <si>
    <t>The Yeast Bay - FARMHOUSE SOUR ALE</t>
  </si>
  <si>
    <t>The Yeast Bay - SAISON/BRETTANOMYCES
BLEND I</t>
  </si>
  <si>
    <t>The Yeast Bay - TYB HOUSE SOUR
BLEND</t>
  </si>
  <si>
    <t>The Yeast Bay - NORTHEASTERN ABBEY</t>
  </si>
  <si>
    <t>The Yeast Bay - FUNKTOWN PALE ALE</t>
  </si>
  <si>
    <t>The Yeast Bay - VERMONT ALE</t>
  </si>
  <si>
    <t xml:space="preserve">The Yeast Bay - HAZY DAZE II </t>
  </si>
  <si>
    <t>The Yeast Bay - HAZY DAZE</t>
  </si>
  <si>
    <t>The Yeast Bay - FRANCONIAN DARK LAGER</t>
  </si>
  <si>
    <t>The Yeast Bay - HESSIAN PILS</t>
  </si>
  <si>
    <t>The Yeast Bay - SIGMUND'S VOSS KVEIK</t>
  </si>
  <si>
    <t>The Yeast Bay - SIMONAITIS LITHUANIAN
FARMHOUSE YEAST</t>
  </si>
  <si>
    <t>The Yeast Bay - FLANDERS SPECIALTY ALE</t>
  </si>
  <si>
    <t>The Yeast Bay - SAISON BLEND II</t>
  </si>
  <si>
    <t xml:space="preserve">The Yeast Bay - WALLONIAN FARMHOUSE I </t>
  </si>
  <si>
    <t>The Yeast Bay - MIDWESTERN ALE</t>
  </si>
  <si>
    <t>The Yeast Bay - KVEIK'N HILLS</t>
  </si>
  <si>
    <t>The Yeast Bay - LITHUANIA'N HILLS</t>
  </si>
  <si>
    <t>The Yeast Bay - DRY BELGIAN ALE</t>
  </si>
  <si>
    <t>The Yeast Bay - LACTOBACILLUS BLEND</t>
  </si>
  <si>
    <t>The Yeast Bay - LACTOBACILLUS BREVIS
STRAIN TYB282</t>
  </si>
  <si>
    <t>Whitelabs - WLP1983 Charlie's Fist Bump Yeast</t>
  </si>
  <si>
    <t>Whitelabs - WLP564 Leeuwenhoek Saison Yeast Blend</t>
  </si>
  <si>
    <t>Whitelabs - WLP715 Champagne Yeast</t>
  </si>
  <si>
    <t>Whitelabs - WLP008 East Coast Ale Yeast</t>
  </si>
  <si>
    <t>Whitelabs - WLP066 London Fog Ale Yeast</t>
  </si>
  <si>
    <t>Whitelabs - WLP067 Coastal Haze Ale Yeast Blend</t>
  </si>
  <si>
    <t>Whitelabs - WLP073 Artisanal Country Ale Yeast</t>
  </si>
  <si>
    <t>Whitelabs - WLP005 British Ale Yeast</t>
  </si>
  <si>
    <t>Whitelabs - WLP009 Australian Ale Yeast</t>
  </si>
  <si>
    <t>Whitelabs - WLP017 Whitbread II Ale Yeast</t>
  </si>
  <si>
    <t>Whitelabs - WLP037 Yorkshire Square Ale Yeast</t>
  </si>
  <si>
    <t>Whitelabs - WLP041 Pacific Ale Yeast</t>
  </si>
  <si>
    <t>Whitelabs - WLP001 California Ale Yeast</t>
  </si>
  <si>
    <t>Whitelabs - WLP003 German Ale II Yeast</t>
  </si>
  <si>
    <t>Whitelabs - WLP011 European Ale Yeast</t>
  </si>
  <si>
    <t>Whitelabs - WLP013 London Ale Yeast</t>
  </si>
  <si>
    <t>Whitelabs - WLP023 Burton Ale Yeast</t>
  </si>
  <si>
    <t>Whitelabs - WLP025 Southwold Ale Yeast</t>
  </si>
  <si>
    <t>Whitelabs - WLP026 Premium Bitter Ale Yeast</t>
  </si>
  <si>
    <t>Whitelabs - WLP028 Edinburgh Scottish Ale Yeast</t>
  </si>
  <si>
    <t>Whitelabs - WLP029 German Ale/ Kölsch Yeast</t>
  </si>
  <si>
    <t>Whitelabs - WLP033 Klassic Ale Yeast</t>
  </si>
  <si>
    <t>Whitelabs - WLP036 Düsseldorf Alt Ale Yeast</t>
  </si>
  <si>
    <t>Whitelabs - WLP059 Melbourne Ale Yeast</t>
  </si>
  <si>
    <t>Whitelabs - WLP060 American Ale Yeast Blend</t>
  </si>
  <si>
    <t>Whitelabs - WLP064 Buchner Ale Yeast Blend</t>
  </si>
  <si>
    <t>Whitelabs - WLP076 Old Sonoma Ale Yeast</t>
  </si>
  <si>
    <t>Whitelabs - WLP080 Cream Ale Yeast Blend</t>
  </si>
  <si>
    <t>Whitelabs - WLP095 Burlington Ale Yeast</t>
  </si>
  <si>
    <t>Whitelabs - WLP099 Super High Gravity Ale Yeast</t>
  </si>
  <si>
    <t>Whitelabs - WLP565 Belgian Saison I Yeast</t>
  </si>
  <si>
    <t>Whitelabs - WLP566 Belgian Saison II Ale Yeast</t>
  </si>
  <si>
    <t>Whitelabs - WLP568 Belgian Style Saison Ale Yeast Blend</t>
  </si>
  <si>
    <t>Whitelabs - WLP590 French Saison Ale Yeast</t>
  </si>
  <si>
    <t>Whitelabs - WLP670 American Farmhouse Blend</t>
  </si>
  <si>
    <t>Whitelabs - WLP004 Irish Ale Yeast</t>
  </si>
  <si>
    <t>Whitelabs - WLP006 Bedford British Ale Yeast</t>
  </si>
  <si>
    <t>Whitelabs - WLP007 Dry English Ale Yeast</t>
  </si>
  <si>
    <t>Whitelabs - WLP022 Essex Ale Yeast</t>
  </si>
  <si>
    <t>Whitelabs - WLP038 Manchester Ale Yeast</t>
  </si>
  <si>
    <t>Whitelabs - WLP039 East Midlands Ale Yeast</t>
  </si>
  <si>
    <t>Whitelabs - WLP051 California V Ale Yeast</t>
  </si>
  <si>
    <t>Whitelabs - WLP072 French Ale Yeast</t>
  </si>
  <si>
    <t>Whitelabs - WLP075 Hansen Ale Yeast Blend</t>
  </si>
  <si>
    <t>Whitelabs - WLP085 English Ale Yeast Blend</t>
  </si>
  <si>
    <t>Whitelabs - WLP090 San Diego Super Yeast</t>
  </si>
  <si>
    <t>Whitelabs - WLP518 Opshaug Kveik Ale Yeast</t>
  </si>
  <si>
    <t>Whitelabs - WLP780 Thai Rice Chong Yeast</t>
  </si>
  <si>
    <t>Whitelabs - WLP002 English Ale Yeast</t>
  </si>
  <si>
    <t>Wyeast - German Ale 1007</t>
  </si>
  <si>
    <t>Wyeast - London Ale 1028</t>
  </si>
  <si>
    <t>Wyeast - American Ale 1056</t>
  </si>
  <si>
    <t>Wyeast - Irish Ale 1084</t>
  </si>
  <si>
    <t>Wyeast - British Ale 1098</t>
  </si>
  <si>
    <t>Wyeast - Ringwood Ale 1187</t>
  </si>
  <si>
    <t>Wyeast - Belgian Abbey Style Ale 1214</t>
  </si>
  <si>
    <t>Wyeast - American Ale II 1272</t>
  </si>
  <si>
    <t>Wyeast - Thames Valley Ale 1275</t>
  </si>
  <si>
    <t>Wyeast - British Ale II 1335</t>
  </si>
  <si>
    <t>Wyeast - Belgian Strong Ale 1388</t>
  </si>
  <si>
    <t>Wyeast - Scottish Ale 1728</t>
  </si>
  <si>
    <t>Wyeast - Belgian Abbey Style Ale II 1762</t>
  </si>
  <si>
    <t>Wyeast - London ESB Ale 1968</t>
  </si>
  <si>
    <t>Wyeast - Pilsner Urquell H-Strain 2001 PC</t>
  </si>
  <si>
    <t>Wyeast - Pilsen Lager 2007</t>
  </si>
  <si>
    <t>Wyeast - California Lager 2112</t>
  </si>
  <si>
    <t>Wyeast - Bohemian Lager 2124</t>
  </si>
  <si>
    <t>Wyeast - Bavarian Lager 2206</t>
  </si>
  <si>
    <t>Wyeast - European Lager 2247 PC</t>
  </si>
  <si>
    <t>Wyeast - North American Lager 2272 PC</t>
  </si>
  <si>
    <t>Wyeast - Munich Lager 2308</t>
  </si>
  <si>
    <t>Wyeast - Hella Bock Lager 2487 PC</t>
  </si>
  <si>
    <t>Wyeast - Kölsch II 2575 PC</t>
  </si>
  <si>
    <t>Wyeast - Weihenstephan Weizen 3068</t>
  </si>
  <si>
    <t>Wyeast - German Wheat 3333 PC</t>
  </si>
  <si>
    <t>Wyeast - Forbidden Fruit 3463 PC</t>
  </si>
  <si>
    <t>Wyeast - Belgian Ardennes 3522</t>
  </si>
  <si>
    <t>Wyeast - Bavarian Wheat 3638</t>
  </si>
  <si>
    <t>Wyeast - Belgian Saison 3724</t>
  </si>
  <si>
    <t>Wyeast - Trappist Style High Gravity 3787</t>
  </si>
  <si>
    <t>Wyeast - Canadian/Belgian Ale 3864 PC</t>
  </si>
  <si>
    <t>Wyeast - Belgian Witbier 3944</t>
  </si>
  <si>
    <t>Wyeast - Weihenstephan Weizen</t>
  </si>
  <si>
    <t>80 - 82%</t>
  </si>
  <si>
    <t>78 - 82%</t>
  </si>
  <si>
    <t>76 - 80%</t>
  </si>
  <si>
    <t>82 - 86%</t>
  </si>
  <si>
    <t>75 - 80%</t>
  </si>
  <si>
    <t>73 - 77%</t>
  </si>
  <si>
    <t>74 - 78%</t>
  </si>
  <si>
    <t>72 - 76%</t>
  </si>
  <si>
    <t>73 - 75%</t>
  </si>
  <si>
    <t>70 - 75%</t>
  </si>
  <si>
    <t>71 - 75%</t>
  </si>
  <si>
    <t>70 - 74%</t>
  </si>
  <si>
    <t>69 - 74%</t>
  </si>
  <si>
    <t>Haute</t>
  </si>
  <si>
    <t>Moyenne - Haute</t>
  </si>
  <si>
    <t>95 – 100 %</t>
  </si>
  <si>
    <t>77 – 82 %</t>
  </si>
  <si>
    <t>85 – 90 %</t>
  </si>
  <si>
    <t>82 – 88 %</t>
  </si>
  <si>
    <t>77 – 85 %</t>
  </si>
  <si>
    <t>70 – 75 %</t>
  </si>
  <si>
    <t>75 – 80 %</t>
  </si>
  <si>
    <t>73 – 77 %</t>
  </si>
  <si>
    <t>74 – 78 %</t>
  </si>
  <si>
    <t>72 - 76 %</t>
  </si>
  <si>
    <t>20 - 25%</t>
  </si>
  <si>
    <t>82 - 85%</t>
  </si>
  <si>
    <t>80 - 84%</t>
  </si>
  <si>
    <t>82 - 88%</t>
  </si>
  <si>
    <t>78 - 80%</t>
  </si>
  <si>
    <t>82 - 84%</t>
  </si>
  <si>
    <t>80 - 90%</t>
  </si>
  <si>
    <t>80 - 88%</t>
  </si>
  <si>
    <t>85 - 100%</t>
  </si>
  <si>
    <t>80 - 100%</t>
  </si>
  <si>
    <t>77 - 81%</t>
  </si>
  <si>
    <t>78 - 95%</t>
  </si>
  <si>
    <t>81 - 85%</t>
  </si>
  <si>
    <t>79 - 83%</t>
  </si>
  <si>
    <t>73 - 76%</t>
  </si>
  <si>
    <t>78 - 83%</t>
  </si>
  <si>
    <t>76 - 82%</t>
  </si>
  <si>
    <t>81 - 100%</t>
  </si>
  <si>
    <t>66 - 70%</t>
  </si>
  <si>
    <t>75 - 100%</t>
  </si>
  <si>
    <t>75 - 82%</t>
  </si>
  <si>
    <t>67 - 74%</t>
  </si>
  <si>
    <t>67 - 73%</t>
  </si>
  <si>
    <t>68 - 72%</t>
  </si>
  <si>
    <t>65 - 70%</t>
  </si>
  <si>
    <t>73 - 80%</t>
  </si>
  <si>
    <t>67 - 75%</t>
  </si>
  <si>
    <t>69 - 75%</t>
  </si>
  <si>
    <t>68 - 75%</t>
  </si>
  <si>
    <t>72 - 78%</t>
  </si>
  <si>
    <t>66 - 74%</t>
  </si>
  <si>
    <t>65 - 72%</t>
  </si>
  <si>
    <t>72 - 80%</t>
  </si>
  <si>
    <t>65 - 75%</t>
  </si>
  <si>
    <t>78 - 85%</t>
  </si>
  <si>
    <t>70 - 80%</t>
  </si>
  <si>
    <t>71 - 76%</t>
  </si>
  <si>
    <t>73 - 82%</t>
  </si>
  <si>
    <t>69 - 76%</t>
  </si>
  <si>
    <t>76 - 83%</t>
  </si>
  <si>
    <t>63 - 68%</t>
  </si>
  <si>
    <t>73% - 77%</t>
  </si>
  <si>
    <t>69 - 73%</t>
  </si>
  <si>
    <t>67 - 71%</t>
  </si>
  <si>
    <t>70 - 76%</t>
  </si>
  <si>
    <t>75 - 79%</t>
  </si>
  <si>
    <t>72% - 76%</t>
  </si>
  <si>
    <t>73-77%</t>
  </si>
  <si>
    <t>Basse</t>
  </si>
  <si>
    <t>Basse- Moyenne</t>
  </si>
  <si>
    <t>Très Basse</t>
  </si>
  <si>
    <t>Basse - Moyenne</t>
  </si>
  <si>
    <t>Très  Haute</t>
  </si>
  <si>
    <t>Moyenne – Basse</t>
  </si>
  <si>
    <t>Moyenne – Haute</t>
  </si>
  <si>
    <t>N/A</t>
  </si>
  <si>
    <t>Basse  -  Moyenne</t>
  </si>
  <si>
    <t>Moyenne  -  Haute</t>
  </si>
  <si>
    <t>Tettnanger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</si>
</sst>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5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174">
    <xf numFmtId="0" fontId="0" fillId="0" borderId="0" xfId="0"/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170" fontId="6" fillId="11" borderId="22" xfId="0" applyNumberFormat="1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170" fontId="6" fillId="11" borderId="28" xfId="0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168" fontId="6" fillId="10" borderId="22" xfId="0" applyNumberFormat="1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164" fontId="6" fillId="10" borderId="27" xfId="1" applyNumberFormat="1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168" fontId="6" fillId="10" borderId="28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169" fontId="6" fillId="9" borderId="22" xfId="0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69" fontId="6" fillId="9" borderId="28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171" fontId="0" fillId="12" borderId="22" xfId="0" applyNumberForma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171" fontId="0" fillId="12" borderId="27" xfId="0" applyNumberFormat="1" applyFill="1" applyBorder="1" applyAlignment="1">
      <alignment horizontal="center" vertical="center"/>
    </xf>
    <xf numFmtId="171" fontId="0" fillId="12" borderId="28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2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9" fontId="11" fillId="2" borderId="34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2" borderId="34" xfId="0" applyNumberForma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 wrapText="1"/>
    </xf>
    <xf numFmtId="165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165" fontId="14" fillId="3" borderId="34" xfId="0" applyNumberFormat="1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14" borderId="18" xfId="0" applyFont="1" applyFill="1" applyBorder="1" applyAlignment="1" applyProtection="1">
      <alignment horizontal="center" vertical="center"/>
    </xf>
    <xf numFmtId="0" fontId="3" fillId="14" borderId="29" xfId="0" applyFont="1" applyFill="1" applyBorder="1" applyAlignment="1" applyProtection="1">
      <alignment horizontal="center" vertical="center"/>
    </xf>
    <xf numFmtId="0" fontId="3" fillId="14" borderId="7" xfId="0" applyFont="1" applyFill="1" applyBorder="1" applyAlignment="1" applyProtection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2" fontId="0" fillId="8" borderId="18" xfId="0" applyNumberFormat="1" applyFill="1" applyBorder="1" applyAlignment="1">
      <alignment horizontal="center" vertical="center"/>
    </xf>
    <xf numFmtId="2" fontId="0" fillId="8" borderId="37" xfId="0" applyNumberFormat="1" applyFill="1" applyBorder="1" applyAlignment="1">
      <alignment horizontal="center" vertical="center"/>
    </xf>
    <xf numFmtId="2" fontId="0" fillId="8" borderId="19" xfId="0" applyNumberFormat="1" applyFill="1" applyBorder="1" applyAlignment="1">
      <alignment horizontal="center" vertical="center"/>
    </xf>
    <xf numFmtId="2" fontId="0" fillId="8" borderId="38" xfId="0" applyNumberForma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</cellXfs>
  <cellStyles count="3">
    <cellStyle name="Normal" xfId="0" builtinId="0"/>
    <cellStyle name="Normal 3" xfId="2" xr:uid="{508BE5E1-019D-4D4C-AEA5-A96304E676BD}"/>
    <cellStyle name="Pourcentage" xfId="1" builtinId="5"/>
  </cellStyles>
  <dxfs count="58">
    <dxf>
      <numFmt numFmtId="175" formatCode="##&quot; g&quot;"/>
    </dxf>
    <dxf>
      <numFmt numFmtId="176" formatCode="#,##0.0&quot; paquets&quot;"/>
    </dxf>
    <dxf>
      <numFmt numFmtId="175" formatCode="##&quot; g&quot;"/>
    </dxf>
    <dxf>
      <numFmt numFmtId="176" formatCode="#,##0.0&quot; paquets&quot;"/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C32" totalsRowShown="0" headerRowDxfId="57" headerRowBorderDxfId="56" tableBorderDxfId="55" totalsRowBorderDxfId="54">
  <autoFilter ref="A5:C32" xr:uid="{00000000-0009-0000-0100-000001000000}"/>
  <sortState ref="A6:C32">
    <sortCondition ref="A5:A32"/>
  </sortState>
  <tableColumns count="3">
    <tableColumn id="1" xr3:uid="{00000000-0010-0000-0000-000001000000}" name="Type" dataDxfId="53"/>
    <tableColumn id="2" xr3:uid="{00000000-0010-0000-0000-000002000000}" name="EBC" dataDxfId="52">
      <calculatedColumnFormula>IF(A6="","",VLOOKUP(A6,Paramètres!$A$1:$E$300,3,FALSE))</calculatedColumnFormula>
    </tableColumn>
    <tableColumn id="3" xr3:uid="{00000000-0010-0000-0000-000003000000}" name="Quantité" dataDxfId="5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E5:H32" totalsRowShown="0" headerRowDxfId="50" headerRowBorderDxfId="49" tableBorderDxfId="48" totalsRowBorderDxfId="47">
  <autoFilter ref="E5:H32" xr:uid="{00000000-0009-0000-0100-000002000000}"/>
  <sortState ref="E6:H32">
    <sortCondition ref="E5:E32"/>
  </sortState>
  <tableColumns count="4">
    <tableColumn id="1" xr3:uid="{00000000-0010-0000-0100-000001000000}" name="Type" dataDxfId="46"/>
    <tableColumn id="2" xr3:uid="{00000000-0010-0000-0100-000002000000}" name="Acide Alpha" dataDxfId="45" dataCellStyle="Pourcentage"/>
    <tableColumn id="3" xr3:uid="{00000000-0010-0000-0100-000003000000}" name="Année" dataDxfId="44"/>
    <tableColumn id="4" xr3:uid="{00000000-0010-0000-0100-000004000000}" name="Quantité" dataDxfId="4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J5:K32" totalsRowShown="0" headerRowDxfId="42" headerRowBorderDxfId="41" tableBorderDxfId="40" totalsRowBorderDxfId="39">
  <autoFilter ref="J5:K32" xr:uid="{00000000-0009-0000-0100-000003000000}"/>
  <sortState ref="J6:K32">
    <sortCondition ref="J5:J32"/>
  </sortState>
  <tableColumns count="2">
    <tableColumn id="1" xr3:uid="{00000000-0010-0000-0200-000001000000}" name="Type" dataDxfId="38"/>
    <tableColumn id="2" xr3:uid="{00000000-0010-0000-0200-000002000000}" name="Quantité mds/paquets" dataDxfId="3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2:E300" totalsRowShown="0" headerRowDxfId="36" headerRowBorderDxfId="35" tableBorderDxfId="34" totalsRowBorderDxfId="33">
  <autoFilter ref="A2:E300" xr:uid="{00000000-0009-0000-0100-000005000000}"/>
  <tableColumns count="5">
    <tableColumn id="1" xr3:uid="{00000000-0010-0000-0300-000001000000}" name="Type" dataDxfId="32"/>
    <tableColumn id="2" xr3:uid="{00000000-0010-0000-0300-000002000000}" name="Rendement max" dataDxfId="31"/>
    <tableColumn id="3" xr3:uid="{00000000-0010-0000-0300-000003000000}" name="EBC" dataDxfId="30"/>
    <tableColumn id="4" xr3:uid="{00000000-0010-0000-0300-000004000000}" name="%max" dataDxfId="29"/>
    <tableColumn id="5" xr3:uid="{00000000-0010-0000-0300-000005000000}" name="pH" dataDxfId="2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J2:Q265" totalsRowShown="0" dataDxfId="26" headerRowBorderDxfId="27" tableBorderDxfId="25" totalsRowBorderDxfId="24">
  <autoFilter ref="J2:Q265" xr:uid="{00000000-0009-0000-0100-000006000000}"/>
  <sortState ref="J3:Q265">
    <sortCondition ref="J2:J265"/>
  </sortState>
  <tableColumns count="8">
    <tableColumn id="1" xr3:uid="{00000000-0010-0000-0400-000001000000}" name="Nom" dataDxfId="23"/>
    <tableColumn id="2" xr3:uid="{00000000-0010-0000-0400-000002000000}" name="Type" dataDxfId="22"/>
    <tableColumn id="3" xr3:uid="{00000000-0010-0000-0400-000003000000}" name="Atténuation min" dataDxfId="21"/>
    <tableColumn id="4" xr3:uid="{00000000-0010-0000-0400-000004000000}" name="Atténuation max" dataDxfId="20"/>
    <tableColumn id="5" xr3:uid="{00000000-0010-0000-0400-000005000000}" name="Atténuation moyenne calculée" dataDxfId="19"/>
    <tableColumn id="6" xr3:uid="{00000000-0010-0000-0400-000006000000}" name="T°C min" dataDxfId="18"/>
    <tableColumn id="7" xr3:uid="{00000000-0010-0000-0400-000007000000}" name="T°C max" dataDxfId="17"/>
    <tableColumn id="8" xr3:uid="{00000000-0010-0000-0400-000008000000}" name="Floculation" dataDxfId="1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au4" displayName="Tableau4" ref="A3:G300" totalsRowShown="0" headerRowDxfId="15" dataDxfId="13" headerRowBorderDxfId="14" tableBorderDxfId="12" totalsRowBorderDxfId="11">
  <autoFilter ref="A3:G300" xr:uid="{00000000-0009-0000-0100-000004000000}"/>
  <tableColumns count="7">
    <tableColumn id="1" xr3:uid="{00000000-0010-0000-0500-000001000000}" name="Profil" dataDxfId="10"/>
    <tableColumn id="2" xr3:uid="{00000000-0010-0000-0500-000002000000}" name="Ca" dataDxfId="9"/>
    <tableColumn id="3" xr3:uid="{00000000-0010-0000-0500-000003000000}" name="Mg" dataDxfId="8"/>
    <tableColumn id="4" xr3:uid="{00000000-0010-0000-0500-000004000000}" name="Na" dataDxfId="7"/>
    <tableColumn id="5" xr3:uid="{00000000-0010-0000-0500-000005000000}" name="SO4" dataDxfId="6"/>
    <tableColumn id="6" xr3:uid="{00000000-0010-0000-0500-000006000000}" name="Cl" dataDxfId="5"/>
    <tableColumn id="7" xr3:uid="{00000000-0010-0000-0500-000007000000}" name="HCO3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32"/>
  <sheetViews>
    <sheetView tabSelected="1" workbookViewId="0">
      <selection activeCell="H7" sqref="H7"/>
    </sheetView>
  </sheetViews>
  <sheetFormatPr baseColWidth="10" defaultColWidth="11.44140625" defaultRowHeight="13.8" x14ac:dyDescent="0.3"/>
  <cols>
    <col min="1" max="1" width="22.109375" style="40" customWidth="1"/>
    <col min="2" max="4" width="11.44140625" style="40"/>
    <col min="5" max="5" width="23" style="40" customWidth="1"/>
    <col min="6" max="6" width="14.5546875" style="40" customWidth="1"/>
    <col min="7" max="9" width="11.44140625" style="40"/>
    <col min="10" max="10" width="48" style="40" customWidth="1"/>
    <col min="11" max="11" width="23.5546875" style="40" customWidth="1"/>
    <col min="12" max="16384" width="11.44140625" style="40"/>
  </cols>
  <sheetData>
    <row r="1" spans="1:11" ht="39.9" customHeight="1" thickBot="1" x14ac:dyDescent="0.35">
      <c r="A1" s="142" t="s">
        <v>78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ht="6.75" customHeight="1" x14ac:dyDescent="0.3"/>
    <row r="3" spans="1:11" s="41" customFormat="1" ht="24.9" customHeight="1" x14ac:dyDescent="0.3">
      <c r="A3" s="145" t="s">
        <v>79</v>
      </c>
      <c r="B3" s="145"/>
      <c r="C3" s="145"/>
      <c r="E3" s="147" t="s">
        <v>80</v>
      </c>
      <c r="F3" s="147"/>
      <c r="G3" s="147"/>
      <c r="H3" s="147"/>
      <c r="J3" s="149" t="s">
        <v>81</v>
      </c>
      <c r="K3" s="149"/>
    </row>
    <row r="4" spans="1:11" s="42" customFormat="1" ht="24.9" customHeight="1" x14ac:dyDescent="0.3">
      <c r="A4" s="146" t="s">
        <v>82</v>
      </c>
      <c r="B4" s="146"/>
      <c r="C4" s="146"/>
      <c r="E4" s="148" t="s">
        <v>83</v>
      </c>
      <c r="F4" s="148"/>
      <c r="G4" s="148"/>
      <c r="H4" s="148"/>
      <c r="J4" s="150" t="s">
        <v>84</v>
      </c>
      <c r="K4" s="150"/>
    </row>
    <row r="5" spans="1:11" s="43" customFormat="1" ht="24.9" customHeight="1" x14ac:dyDescent="0.3">
      <c r="A5" s="49" t="s">
        <v>2</v>
      </c>
      <c r="B5" s="50" t="s">
        <v>4</v>
      </c>
      <c r="C5" s="51" t="s">
        <v>85</v>
      </c>
      <c r="E5" s="56" t="s">
        <v>2</v>
      </c>
      <c r="F5" s="57" t="s">
        <v>86</v>
      </c>
      <c r="G5" s="57" t="s">
        <v>87</v>
      </c>
      <c r="H5" s="58" t="s">
        <v>85</v>
      </c>
      <c r="J5" s="65" t="s">
        <v>2</v>
      </c>
      <c r="K5" s="66" t="s">
        <v>88</v>
      </c>
    </row>
    <row r="6" spans="1:11" x14ac:dyDescent="0.3">
      <c r="A6" s="47" t="s">
        <v>21</v>
      </c>
      <c r="B6" s="46">
        <f>IF(A6="","",VLOOKUP(A6,Paramètres!$A$1:$E$300,3,FALSE))</f>
        <v>5</v>
      </c>
      <c r="C6" s="48">
        <v>1100</v>
      </c>
      <c r="E6" s="54" t="s">
        <v>279</v>
      </c>
      <c r="F6" s="45">
        <v>4.5999999999999999E-2</v>
      </c>
      <c r="G6" s="44">
        <v>2020</v>
      </c>
      <c r="H6" s="55">
        <v>100</v>
      </c>
      <c r="J6" s="63" t="s">
        <v>252</v>
      </c>
      <c r="K6" s="64">
        <v>2</v>
      </c>
    </row>
    <row r="7" spans="1:11" x14ac:dyDescent="0.3">
      <c r="A7" s="47" t="s">
        <v>132</v>
      </c>
      <c r="B7" s="46">
        <f>IF(A7="","",VLOOKUP(A7,Paramètres!$A$1:$E$300,3,FALSE))</f>
        <v>120</v>
      </c>
      <c r="C7" s="48">
        <v>3500</v>
      </c>
      <c r="E7" s="54" t="s">
        <v>89</v>
      </c>
      <c r="F7" s="45">
        <v>0.13</v>
      </c>
      <c r="G7" s="44">
        <v>2019</v>
      </c>
      <c r="H7" s="55">
        <v>60</v>
      </c>
      <c r="J7" s="63" t="s">
        <v>361</v>
      </c>
      <c r="K7" s="64">
        <v>3</v>
      </c>
    </row>
    <row r="8" spans="1:11" x14ac:dyDescent="0.3">
      <c r="A8" s="47" t="s">
        <v>50</v>
      </c>
      <c r="B8" s="46">
        <f>IF(A8="","",VLOOKUP(A8,Paramètres!$A$1:$E$300,3,FALSE))</f>
        <v>3</v>
      </c>
      <c r="C8" s="48">
        <v>2075</v>
      </c>
      <c r="E8" s="54" t="s">
        <v>278</v>
      </c>
      <c r="F8" s="45">
        <v>0.1</v>
      </c>
      <c r="G8" s="44">
        <v>2020</v>
      </c>
      <c r="H8" s="55">
        <v>20</v>
      </c>
      <c r="J8" s="63" t="s">
        <v>430</v>
      </c>
      <c r="K8" s="64">
        <v>1000</v>
      </c>
    </row>
    <row r="9" spans="1:11" x14ac:dyDescent="0.3">
      <c r="A9" s="47" t="s">
        <v>133</v>
      </c>
      <c r="B9" s="46">
        <f>IF(A9="","",VLOOKUP(A9,Paramètres!$A$1:$E$300,3,FALSE))</f>
        <v>4.5</v>
      </c>
      <c r="C9" s="48">
        <v>19400</v>
      </c>
      <c r="E9" s="54" t="s">
        <v>280</v>
      </c>
      <c r="F9" s="45">
        <v>4.4999999999999998E-2</v>
      </c>
      <c r="G9" s="44">
        <v>2020</v>
      </c>
      <c r="H9" s="55">
        <v>46</v>
      </c>
      <c r="J9" s="63" t="s">
        <v>434</v>
      </c>
      <c r="K9" s="64">
        <v>1000</v>
      </c>
    </row>
    <row r="10" spans="1:11" x14ac:dyDescent="0.3">
      <c r="A10" s="47" t="s">
        <v>66</v>
      </c>
      <c r="B10" s="46">
        <f>IF(A10="","",VLOOKUP(A10,Paramètres!$A$1:$E$300,3,FALSE))</f>
        <v>7.1</v>
      </c>
      <c r="C10" s="48">
        <v>13500</v>
      </c>
      <c r="E10" s="54" t="s">
        <v>136</v>
      </c>
      <c r="F10" s="45">
        <v>4.5999999999999999E-2</v>
      </c>
      <c r="G10" s="44">
        <v>2019</v>
      </c>
      <c r="H10" s="55">
        <v>100</v>
      </c>
      <c r="J10" s="63" t="s">
        <v>24</v>
      </c>
      <c r="K10" s="64">
        <v>1000</v>
      </c>
    </row>
    <row r="11" spans="1:11" x14ac:dyDescent="0.3">
      <c r="A11" s="47" t="s">
        <v>69</v>
      </c>
      <c r="B11" s="46">
        <f>IF(A11="","",VLOOKUP(A11,Paramètres!$A$1:$E$300,3,FALSE))</f>
        <v>3.7</v>
      </c>
      <c r="C11" s="48">
        <v>19200</v>
      </c>
      <c r="E11" s="54" t="s">
        <v>130</v>
      </c>
      <c r="F11" s="45">
        <v>2.8000000000000001E-2</v>
      </c>
      <c r="G11" s="44">
        <v>2018</v>
      </c>
      <c r="H11" s="55">
        <v>82</v>
      </c>
      <c r="J11" s="63"/>
      <c r="K11" s="64"/>
    </row>
    <row r="12" spans="1:11" x14ac:dyDescent="0.3">
      <c r="A12" s="47" t="s">
        <v>77</v>
      </c>
      <c r="B12" s="46">
        <f>IF(A12="","",VLOOKUP(A12,Paramètres!$A$1:$E$300,3,FALSE))</f>
        <v>10</v>
      </c>
      <c r="C12" s="48">
        <v>3800</v>
      </c>
      <c r="E12" s="54" t="s">
        <v>90</v>
      </c>
      <c r="F12" s="45">
        <v>0.13900000000000001</v>
      </c>
      <c r="G12" s="44">
        <v>2019</v>
      </c>
      <c r="H12" s="55">
        <v>145</v>
      </c>
      <c r="J12" s="63"/>
      <c r="K12" s="64"/>
    </row>
    <row r="13" spans="1:11" x14ac:dyDescent="0.3">
      <c r="A13" s="47" t="s">
        <v>182</v>
      </c>
      <c r="B13" s="46">
        <f>IF(A13="","",VLOOKUP(A13,Paramètres!$A$1:$E$300,3,FALSE))</f>
        <v>900</v>
      </c>
      <c r="C13" s="48">
        <v>1000</v>
      </c>
      <c r="E13" s="54" t="s">
        <v>135</v>
      </c>
      <c r="F13" s="45">
        <v>8.3000000000000004E-2</v>
      </c>
      <c r="G13" s="44">
        <v>2019</v>
      </c>
      <c r="H13" s="55">
        <v>20</v>
      </c>
      <c r="J13" s="63"/>
      <c r="K13" s="64"/>
    </row>
    <row r="14" spans="1:11" x14ac:dyDescent="0.3">
      <c r="A14" s="47" t="s">
        <v>174</v>
      </c>
      <c r="B14" s="46">
        <f>IF(A14="","",VLOOKUP(A14,Paramètres!$A$1:$E$300,3,FALSE))</f>
        <v>50</v>
      </c>
      <c r="C14" s="48">
        <v>850</v>
      </c>
      <c r="E14" s="54" t="s">
        <v>134</v>
      </c>
      <c r="F14" s="45">
        <v>0.03</v>
      </c>
      <c r="G14" s="44">
        <v>2020</v>
      </c>
      <c r="H14" s="55">
        <v>30</v>
      </c>
      <c r="J14" s="63"/>
      <c r="K14" s="64"/>
    </row>
    <row r="15" spans="1:11" x14ac:dyDescent="0.3">
      <c r="A15" s="47"/>
      <c r="B15" s="46" t="str">
        <f>IF(A15="","",VLOOKUP(A15,Paramètres!$A$1:$E$300,3,FALSE))</f>
        <v/>
      </c>
      <c r="C15" s="48"/>
      <c r="E15" s="54" t="s">
        <v>584</v>
      </c>
      <c r="F15" s="45">
        <v>4.1000000000000002E-2</v>
      </c>
      <c r="G15" s="44">
        <v>2019</v>
      </c>
      <c r="H15" s="55">
        <v>65</v>
      </c>
      <c r="J15" s="63"/>
      <c r="K15" s="64"/>
    </row>
    <row r="16" spans="1:11" x14ac:dyDescent="0.3">
      <c r="A16" s="47"/>
      <c r="B16" s="46" t="str">
        <f>IF(A16="","",VLOOKUP(A16,Paramètres!$A$1:$E$300,3,FALSE))</f>
        <v/>
      </c>
      <c r="C16" s="48"/>
      <c r="E16" s="54"/>
      <c r="F16" s="45"/>
      <c r="G16" s="44"/>
      <c r="H16" s="55"/>
      <c r="J16" s="63"/>
      <c r="K16" s="64"/>
    </row>
    <row r="17" spans="1:11" x14ac:dyDescent="0.3">
      <c r="A17" s="47"/>
      <c r="B17" s="46" t="str">
        <f>IF(A17="","",VLOOKUP(A17,Paramètres!$A$1:$E$300,3,FALSE))</f>
        <v/>
      </c>
      <c r="C17" s="48"/>
      <c r="E17" s="54"/>
      <c r="F17" s="45"/>
      <c r="G17" s="44"/>
      <c r="H17" s="55"/>
      <c r="J17" s="63"/>
      <c r="K17" s="64"/>
    </row>
    <row r="18" spans="1:11" x14ac:dyDescent="0.3">
      <c r="A18" s="47"/>
      <c r="B18" s="46" t="str">
        <f>IF(A18="","",VLOOKUP(A18,Paramètres!$A$1:$E$300,3,FALSE))</f>
        <v/>
      </c>
      <c r="C18" s="48"/>
      <c r="E18" s="54"/>
      <c r="F18" s="45"/>
      <c r="G18" s="44"/>
      <c r="H18" s="55"/>
      <c r="J18" s="63"/>
      <c r="K18" s="64"/>
    </row>
    <row r="19" spans="1:11" x14ac:dyDescent="0.3">
      <c r="A19" s="47"/>
      <c r="B19" s="46" t="str">
        <f>IF(A19="","",VLOOKUP(A19,Paramètres!$A$1:$E$300,3,FALSE))</f>
        <v/>
      </c>
      <c r="C19" s="48"/>
      <c r="E19" s="54"/>
      <c r="F19" s="45"/>
      <c r="G19" s="44"/>
      <c r="H19" s="55"/>
      <c r="J19" s="63"/>
      <c r="K19" s="64"/>
    </row>
    <row r="20" spans="1:11" x14ac:dyDescent="0.3">
      <c r="A20" s="47"/>
      <c r="B20" s="46" t="str">
        <f>IF(A20="","",VLOOKUP(A20,Paramètres!$A$1:$E$300,3,FALSE))</f>
        <v/>
      </c>
      <c r="C20" s="48"/>
      <c r="E20" s="54"/>
      <c r="F20" s="45"/>
      <c r="G20" s="44"/>
      <c r="H20" s="55"/>
      <c r="J20" s="63"/>
      <c r="K20" s="64"/>
    </row>
    <row r="21" spans="1:11" x14ac:dyDescent="0.3">
      <c r="A21" s="47"/>
      <c r="B21" s="46" t="str">
        <f>IF(A21="","",VLOOKUP(A21,Paramètres!$A$1:$E$300,3,FALSE))</f>
        <v/>
      </c>
      <c r="C21" s="48"/>
      <c r="E21" s="54"/>
      <c r="F21" s="45"/>
      <c r="G21" s="44"/>
      <c r="H21" s="55"/>
      <c r="J21" s="63"/>
      <c r="K21" s="64"/>
    </row>
    <row r="22" spans="1:11" x14ac:dyDescent="0.3">
      <c r="A22" s="47"/>
      <c r="B22" s="46" t="str">
        <f>IF(A22="","",VLOOKUP(A22,Paramètres!$A$1:$E$300,3,FALSE))</f>
        <v/>
      </c>
      <c r="C22" s="48"/>
      <c r="E22" s="54"/>
      <c r="F22" s="45"/>
      <c r="G22" s="44"/>
      <c r="H22" s="55"/>
      <c r="J22" s="63"/>
      <c r="K22" s="64"/>
    </row>
    <row r="23" spans="1:11" x14ac:dyDescent="0.3">
      <c r="A23" s="47"/>
      <c r="B23" s="46" t="str">
        <f>IF(A23="","",VLOOKUP(A23,Paramètres!$A$1:$E$300,3,FALSE))</f>
        <v/>
      </c>
      <c r="C23" s="48"/>
      <c r="E23" s="54"/>
      <c r="F23" s="45"/>
      <c r="G23" s="44"/>
      <c r="H23" s="55"/>
      <c r="J23" s="63"/>
      <c r="K23" s="64"/>
    </row>
    <row r="24" spans="1:11" x14ac:dyDescent="0.3">
      <c r="A24" s="47"/>
      <c r="B24" s="46" t="str">
        <f>IF(A24="","",VLOOKUP(A24,Paramètres!$A$1:$E$300,3,FALSE))</f>
        <v/>
      </c>
      <c r="C24" s="48"/>
      <c r="E24" s="54"/>
      <c r="F24" s="45"/>
      <c r="G24" s="44"/>
      <c r="H24" s="55"/>
      <c r="J24" s="63"/>
      <c r="K24" s="64"/>
    </row>
    <row r="25" spans="1:11" x14ac:dyDescent="0.3">
      <c r="A25" s="47"/>
      <c r="B25" s="46" t="str">
        <f>IF(A25="","",VLOOKUP(A25,Paramètres!$A$1:$E$300,3,FALSE))</f>
        <v/>
      </c>
      <c r="C25" s="48"/>
      <c r="E25" s="54"/>
      <c r="F25" s="45"/>
      <c r="G25" s="44"/>
      <c r="H25" s="55"/>
      <c r="J25" s="63"/>
      <c r="K25" s="64"/>
    </row>
    <row r="26" spans="1:11" x14ac:dyDescent="0.3">
      <c r="A26" s="47"/>
      <c r="B26" s="46" t="str">
        <f>IF(A26="","",VLOOKUP(A26,Paramètres!$A$1:$E$300,3,FALSE))</f>
        <v/>
      </c>
      <c r="C26" s="48"/>
      <c r="E26" s="54"/>
      <c r="F26" s="45"/>
      <c r="G26" s="44"/>
      <c r="H26" s="55"/>
      <c r="J26" s="63"/>
      <c r="K26" s="64"/>
    </row>
    <row r="27" spans="1:11" x14ac:dyDescent="0.3">
      <c r="A27" s="47"/>
      <c r="B27" s="46" t="str">
        <f>IF(A27="","",VLOOKUP(A27,Paramètres!$A$1:$E$300,3,FALSE))</f>
        <v/>
      </c>
      <c r="C27" s="48"/>
      <c r="E27" s="54"/>
      <c r="F27" s="45"/>
      <c r="G27" s="44"/>
      <c r="H27" s="55"/>
      <c r="J27" s="63"/>
      <c r="K27" s="64"/>
    </row>
    <row r="28" spans="1:11" x14ac:dyDescent="0.3">
      <c r="A28" s="47"/>
      <c r="B28" s="46" t="str">
        <f>IF(A28="","",VLOOKUP(A28,Paramètres!$A$1:$E$300,3,FALSE))</f>
        <v/>
      </c>
      <c r="C28" s="48"/>
      <c r="E28" s="54"/>
      <c r="F28" s="45"/>
      <c r="G28" s="44"/>
      <c r="H28" s="55"/>
      <c r="J28" s="63"/>
      <c r="K28" s="64"/>
    </row>
    <row r="29" spans="1:11" x14ac:dyDescent="0.3">
      <c r="A29" s="47"/>
      <c r="B29" s="46" t="str">
        <f>IF(A29="","",VLOOKUP(A29,Paramètres!$A$1:$E$300,3,FALSE))</f>
        <v/>
      </c>
      <c r="C29" s="48"/>
      <c r="E29" s="54"/>
      <c r="F29" s="45"/>
      <c r="G29" s="44"/>
      <c r="H29" s="55"/>
      <c r="J29" s="63"/>
      <c r="K29" s="64"/>
    </row>
    <row r="30" spans="1:11" x14ac:dyDescent="0.3">
      <c r="A30" s="47"/>
      <c r="B30" s="46" t="str">
        <f>IF(A30="","",VLOOKUP(A30,Paramètres!$A$1:$E$300,3,FALSE))</f>
        <v/>
      </c>
      <c r="C30" s="48"/>
      <c r="E30" s="54"/>
      <c r="F30" s="45"/>
      <c r="G30" s="44"/>
      <c r="H30" s="55"/>
      <c r="J30" s="63"/>
      <c r="K30" s="64"/>
    </row>
    <row r="31" spans="1:11" x14ac:dyDescent="0.3">
      <c r="A31" s="47"/>
      <c r="B31" s="46" t="str">
        <f>IF(A31="","",VLOOKUP(A31,Paramètres!$A$1:$E$300,3,FALSE))</f>
        <v/>
      </c>
      <c r="C31" s="48"/>
      <c r="E31" s="54"/>
      <c r="F31" s="45"/>
      <c r="G31" s="44"/>
      <c r="H31" s="55"/>
      <c r="J31" s="63"/>
      <c r="K31" s="64"/>
    </row>
    <row r="32" spans="1:11" x14ac:dyDescent="0.3">
      <c r="A32" s="52"/>
      <c r="B32" s="46" t="str">
        <f>IF(A32="","",VLOOKUP(A32,Paramètres!$A$1:$E$300,3,FALSE))</f>
        <v/>
      </c>
      <c r="C32" s="53"/>
      <c r="E32" s="59"/>
      <c r="F32" s="60"/>
      <c r="G32" s="61"/>
      <c r="H32" s="62"/>
      <c r="J32" s="67"/>
      <c r="K32" s="68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 xr:uid="{00000000-0002-0000-0000-000000000000}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AND(VLOOKUP($J6,Paramètres!$J$3:$Q$300,2,FALSE)="Sèche",$K$5="Quantité mds/paquets")</xm:f>
            <x14:dxf>
              <numFmt numFmtId="176" formatCode="#,##0.0&quot; paquets&quot;"/>
            </x14:dxf>
          </x14:cfRule>
          <x14:cfRule type="expression" priority="2" id="{4B4A6547-3022-4689-8017-4EA6526068F5}">
            <xm:f>AND(VLOOKUP($J6,Paramètres!$J$3:$Q$300,2,FALSE)="Sèche",$K$5="Quantité mds/g")</xm:f>
            <x14:dxf>
              <numFmt numFmtId="175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Paramètres!$A$3:$A$150</xm:f>
          </x14:formula1>
          <xm:sqref>A6:A32</xm:sqref>
        </x14:dataValidation>
        <x14:dataValidation type="list" allowBlank="1" showInputMessage="1" showErrorMessage="1" xr:uid="{00000000-0002-0000-0000-000002000000}">
          <x14:formula1>
            <xm:f>Paramètres!$J$4:$J$250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T300"/>
  <sheetViews>
    <sheetView workbookViewId="0">
      <selection activeCell="K90" sqref="K90:K135"/>
    </sheetView>
  </sheetViews>
  <sheetFormatPr baseColWidth="10" defaultRowHeight="14.4" x14ac:dyDescent="0.3"/>
  <cols>
    <col min="1" max="1" width="28.33203125" customWidth="1"/>
    <col min="2" max="2" width="17.6640625" customWidth="1"/>
    <col min="3" max="3" width="6.44140625" customWidth="1"/>
    <col min="4" max="4" width="8.44140625" customWidth="1"/>
    <col min="5" max="5" width="5.5546875" customWidth="1"/>
    <col min="6" max="6" width="15.5546875" customWidth="1"/>
    <col min="7" max="7" width="11" customWidth="1"/>
    <col min="8" max="8" width="5.5546875" bestFit="1" customWidth="1"/>
    <col min="9" max="9" width="12.6640625" customWidth="1"/>
    <col min="10" max="10" width="40.44140625" bestFit="1" customWidth="1"/>
    <col min="11" max="11" width="9.88671875" customWidth="1"/>
    <col min="12" max="12" width="8.109375" customWidth="1"/>
    <col min="13" max="13" width="7.44140625" customWidth="1"/>
    <col min="14" max="14" width="12.44140625" bestFit="1" customWidth="1"/>
    <col min="15" max="15" width="6.33203125" customWidth="1"/>
    <col min="16" max="16" width="6.5546875" customWidth="1"/>
    <col min="17" max="17" width="12.109375" customWidth="1"/>
  </cols>
  <sheetData>
    <row r="1" spans="1:17" ht="18" x14ac:dyDescent="0.3">
      <c r="A1" s="151" t="s">
        <v>0</v>
      </c>
      <c r="B1" s="152"/>
      <c r="C1" s="152"/>
      <c r="D1" s="152"/>
      <c r="E1" s="153"/>
      <c r="F1" s="6"/>
      <c r="G1" s="157" t="s">
        <v>94</v>
      </c>
      <c r="H1" s="158"/>
      <c r="I1" s="7"/>
      <c r="J1" s="154" t="s">
        <v>1</v>
      </c>
      <c r="K1" s="155"/>
      <c r="L1" s="155"/>
      <c r="M1" s="155"/>
      <c r="N1" s="155"/>
      <c r="O1" s="155"/>
      <c r="P1" s="155"/>
      <c r="Q1" s="156"/>
    </row>
    <row r="2" spans="1:17" ht="43.2" x14ac:dyDescent="0.3">
      <c r="A2" s="115" t="s">
        <v>2</v>
      </c>
      <c r="B2" s="116" t="s">
        <v>3</v>
      </c>
      <c r="C2" s="117" t="s">
        <v>4</v>
      </c>
      <c r="D2" s="116" t="s">
        <v>5</v>
      </c>
      <c r="E2" s="118" t="s">
        <v>6</v>
      </c>
      <c r="F2" s="8"/>
      <c r="G2" s="9" t="s">
        <v>95</v>
      </c>
      <c r="H2" s="10">
        <v>1</v>
      </c>
      <c r="I2" s="8"/>
      <c r="J2" s="127" t="s">
        <v>7</v>
      </c>
      <c r="K2" s="128" t="s">
        <v>2</v>
      </c>
      <c r="L2" s="129" t="s">
        <v>8</v>
      </c>
      <c r="M2" s="129" t="s">
        <v>9</v>
      </c>
      <c r="N2" s="129" t="s">
        <v>10</v>
      </c>
      <c r="O2" s="130" t="s">
        <v>11</v>
      </c>
      <c r="P2" s="130" t="s">
        <v>12</v>
      </c>
      <c r="Q2" s="131" t="s">
        <v>13</v>
      </c>
    </row>
    <row r="3" spans="1:17" x14ac:dyDescent="0.3">
      <c r="A3" s="110" t="s">
        <v>14</v>
      </c>
      <c r="B3" s="1">
        <v>0.7</v>
      </c>
      <c r="C3" s="2">
        <v>45</v>
      </c>
      <c r="D3" s="1">
        <v>0.3</v>
      </c>
      <c r="E3" s="112">
        <v>5.13</v>
      </c>
      <c r="F3" s="5"/>
      <c r="G3" s="11" t="s">
        <v>96</v>
      </c>
      <c r="H3" s="12">
        <v>0</v>
      </c>
      <c r="I3" s="5"/>
      <c r="J3" s="124" t="s">
        <v>35</v>
      </c>
      <c r="K3" s="13" t="s">
        <v>19</v>
      </c>
      <c r="L3" s="3">
        <v>0.71</v>
      </c>
      <c r="M3" s="3">
        <v>0.75</v>
      </c>
      <c r="N3" s="3">
        <f>AVERAGE(L3,M3)</f>
        <v>0.73</v>
      </c>
      <c r="O3" s="4">
        <v>16.7</v>
      </c>
      <c r="P3" s="4">
        <v>22.2</v>
      </c>
      <c r="Q3" s="125" t="s">
        <v>16</v>
      </c>
    </row>
    <row r="4" spans="1:17" x14ac:dyDescent="0.3">
      <c r="A4" s="110" t="s">
        <v>17</v>
      </c>
      <c r="B4" s="1">
        <v>0.74</v>
      </c>
      <c r="C4" s="2">
        <v>100</v>
      </c>
      <c r="D4" s="1">
        <v>0.2</v>
      </c>
      <c r="E4" s="112">
        <v>5.03</v>
      </c>
      <c r="F4" s="5"/>
      <c r="G4" s="11" t="s">
        <v>97</v>
      </c>
      <c r="H4" s="12">
        <v>0</v>
      </c>
      <c r="I4" s="5"/>
      <c r="J4" s="124" t="s">
        <v>18</v>
      </c>
      <c r="K4" s="13" t="s">
        <v>19</v>
      </c>
      <c r="L4" s="3">
        <v>0.74</v>
      </c>
      <c r="M4" s="3">
        <v>0.78</v>
      </c>
      <c r="N4" s="3">
        <f>AVERAGE(L4,M4)</f>
        <v>0.76</v>
      </c>
      <c r="O4" s="4">
        <v>20</v>
      </c>
      <c r="P4" s="4">
        <v>24</v>
      </c>
      <c r="Q4" s="125" t="s">
        <v>20</v>
      </c>
    </row>
    <row r="5" spans="1:17" x14ac:dyDescent="0.3">
      <c r="A5" s="110" t="s">
        <v>21</v>
      </c>
      <c r="B5" s="1">
        <v>0.7</v>
      </c>
      <c r="C5" s="2">
        <v>5</v>
      </c>
      <c r="D5" s="1">
        <v>0.25</v>
      </c>
      <c r="E5" s="112">
        <v>5.2</v>
      </c>
      <c r="F5" s="5"/>
      <c r="G5" s="11" t="s">
        <v>98</v>
      </c>
      <c r="H5" s="12">
        <v>1.1000000000000001</v>
      </c>
      <c r="I5" s="5"/>
      <c r="J5" s="124" t="s">
        <v>44</v>
      </c>
      <c r="K5" s="13" t="s">
        <v>19</v>
      </c>
      <c r="L5" s="3">
        <v>0.73</v>
      </c>
      <c r="M5" s="3">
        <v>0.77</v>
      </c>
      <c r="N5" s="3">
        <f>AVERAGE(L5,M5)</f>
        <v>0.75</v>
      </c>
      <c r="O5" s="4">
        <v>17.8</v>
      </c>
      <c r="P5" s="4">
        <v>23.9</v>
      </c>
      <c r="Q5" s="125" t="s">
        <v>20</v>
      </c>
    </row>
    <row r="6" spans="1:17" x14ac:dyDescent="0.3">
      <c r="A6" s="110" t="s">
        <v>23</v>
      </c>
      <c r="B6" s="1">
        <v>0.75</v>
      </c>
      <c r="C6" s="2">
        <v>50</v>
      </c>
      <c r="D6" s="1">
        <v>0.3</v>
      </c>
      <c r="E6" s="112">
        <v>5.12</v>
      </c>
      <c r="F6" s="5"/>
      <c r="G6" s="11" t="s">
        <v>99</v>
      </c>
      <c r="H6" s="12">
        <v>0.2</v>
      </c>
      <c r="I6" s="5"/>
      <c r="J6" s="124" t="s">
        <v>27</v>
      </c>
      <c r="K6" s="13" t="s">
        <v>19</v>
      </c>
      <c r="L6" s="3">
        <v>0.8</v>
      </c>
      <c r="M6" s="3">
        <v>0.95</v>
      </c>
      <c r="N6" s="3">
        <f>AVERAGE(L6,M6)</f>
        <v>0.875</v>
      </c>
      <c r="O6" s="4">
        <v>23</v>
      </c>
      <c r="P6" s="4">
        <v>30</v>
      </c>
      <c r="Q6" s="125" t="s">
        <v>20</v>
      </c>
    </row>
    <row r="7" spans="1:17" ht="15" thickBot="1" x14ac:dyDescent="0.35">
      <c r="A7" s="110" t="s">
        <v>26</v>
      </c>
      <c r="B7" s="1">
        <v>0.55000000000000004</v>
      </c>
      <c r="C7" s="2">
        <v>1300</v>
      </c>
      <c r="D7" s="1">
        <v>0.05</v>
      </c>
      <c r="E7" s="112">
        <v>4.71</v>
      </c>
      <c r="F7" s="5"/>
      <c r="G7" s="14" t="s">
        <v>100</v>
      </c>
      <c r="H7" s="15">
        <v>0.75</v>
      </c>
      <c r="I7" s="5"/>
      <c r="J7" s="133" t="s">
        <v>281</v>
      </c>
      <c r="K7" s="134" t="s">
        <v>15</v>
      </c>
      <c r="L7" s="135">
        <v>0.9</v>
      </c>
      <c r="M7" s="135">
        <v>0.9</v>
      </c>
      <c r="N7" s="3">
        <f>AVERAGE(L7,M7)</f>
        <v>0.9</v>
      </c>
      <c r="O7" s="136">
        <v>18</v>
      </c>
      <c r="P7" s="136">
        <v>28</v>
      </c>
      <c r="Q7" s="137" t="s">
        <v>574</v>
      </c>
    </row>
    <row r="8" spans="1:17" ht="15" thickBot="1" x14ac:dyDescent="0.35">
      <c r="A8" s="110" t="s">
        <v>28</v>
      </c>
      <c r="B8" s="1">
        <v>0.55000000000000004</v>
      </c>
      <c r="C8" s="2">
        <v>800</v>
      </c>
      <c r="D8" s="1">
        <v>0.05</v>
      </c>
      <c r="E8" s="112">
        <v>4.71</v>
      </c>
      <c r="F8" s="5"/>
      <c r="G8" s="5"/>
      <c r="H8" s="5"/>
      <c r="I8" s="5"/>
      <c r="J8" s="133" t="s">
        <v>286</v>
      </c>
      <c r="K8" s="134" t="s">
        <v>15</v>
      </c>
      <c r="L8" s="135">
        <v>0.85</v>
      </c>
      <c r="M8" s="135">
        <v>0.85</v>
      </c>
      <c r="N8" s="3">
        <f>AVERAGE(L8,M8)</f>
        <v>0.85</v>
      </c>
      <c r="O8" s="136">
        <v>15</v>
      </c>
      <c r="P8" s="136">
        <v>20</v>
      </c>
      <c r="Q8" s="137" t="s">
        <v>514</v>
      </c>
    </row>
    <row r="9" spans="1:17" ht="18" x14ac:dyDescent="0.3">
      <c r="A9" s="110" t="s">
        <v>30</v>
      </c>
      <c r="B9" s="1">
        <v>0.77</v>
      </c>
      <c r="C9" s="2">
        <v>5</v>
      </c>
      <c r="D9" s="1">
        <v>0.25</v>
      </c>
      <c r="E9" s="112">
        <v>5.2</v>
      </c>
      <c r="F9" s="5"/>
      <c r="G9" s="159" t="s">
        <v>101</v>
      </c>
      <c r="H9" s="160"/>
      <c r="I9" s="160"/>
      <c r="J9" s="133" t="s">
        <v>290</v>
      </c>
      <c r="K9" s="134" t="s">
        <v>15</v>
      </c>
      <c r="L9" s="135">
        <v>0.97</v>
      </c>
      <c r="M9" s="135">
        <v>0.97</v>
      </c>
      <c r="N9" s="3">
        <f>AVERAGE(L9,M9)</f>
        <v>0.97</v>
      </c>
      <c r="O9" s="136">
        <v>25</v>
      </c>
      <c r="P9" s="136">
        <v>35</v>
      </c>
      <c r="Q9" s="137" t="s">
        <v>16</v>
      </c>
    </row>
    <row r="10" spans="1:17" x14ac:dyDescent="0.3">
      <c r="A10" s="110" t="s">
        <v>32</v>
      </c>
      <c r="B10" s="1">
        <v>0.6</v>
      </c>
      <c r="C10" s="2">
        <v>500</v>
      </c>
      <c r="D10" s="1">
        <v>0.1</v>
      </c>
      <c r="E10" s="112">
        <v>4.71</v>
      </c>
      <c r="F10" s="5"/>
      <c r="G10" s="16"/>
      <c r="H10" s="17">
        <v>1.0649999999999999</v>
      </c>
      <c r="I10" s="18" t="s">
        <v>102</v>
      </c>
      <c r="J10" s="133" t="s">
        <v>283</v>
      </c>
      <c r="K10" s="134" t="s">
        <v>15</v>
      </c>
      <c r="L10" s="135">
        <v>0.81</v>
      </c>
      <c r="M10" s="135">
        <v>0.81</v>
      </c>
      <c r="N10" s="3">
        <f>AVERAGE(L10,M10)</f>
        <v>0.81</v>
      </c>
      <c r="O10" s="136">
        <v>15</v>
      </c>
      <c r="P10" s="136">
        <v>20</v>
      </c>
      <c r="Q10" s="137" t="s">
        <v>574</v>
      </c>
    </row>
    <row r="11" spans="1:17" x14ac:dyDescent="0.3">
      <c r="A11" s="110" t="s">
        <v>34</v>
      </c>
      <c r="B11" s="1">
        <v>0.6</v>
      </c>
      <c r="C11" s="2">
        <v>250</v>
      </c>
      <c r="D11" s="1">
        <v>0.1</v>
      </c>
      <c r="E11" s="112">
        <v>4.71</v>
      </c>
      <c r="F11" s="5"/>
      <c r="G11" s="19" t="s">
        <v>103</v>
      </c>
      <c r="H11" s="20">
        <v>0.75</v>
      </c>
      <c r="I11" s="21">
        <v>1</v>
      </c>
      <c r="J11" s="133" t="s">
        <v>285</v>
      </c>
      <c r="K11" s="134" t="s">
        <v>15</v>
      </c>
      <c r="L11" s="135">
        <v>0.75</v>
      </c>
      <c r="M11" s="135">
        <v>0.75</v>
      </c>
      <c r="N11" s="3">
        <f>AVERAGE(L11,M11)</f>
        <v>0.75</v>
      </c>
      <c r="O11" s="136">
        <v>15</v>
      </c>
      <c r="P11" s="136">
        <v>20</v>
      </c>
      <c r="Q11" s="137" t="s">
        <v>514</v>
      </c>
    </row>
    <row r="12" spans="1:17" ht="15" thickBot="1" x14ac:dyDescent="0.35">
      <c r="A12" s="110" t="s">
        <v>36</v>
      </c>
      <c r="B12" s="1">
        <v>0.74</v>
      </c>
      <c r="C12" s="2">
        <v>35</v>
      </c>
      <c r="D12" s="1">
        <v>0.3</v>
      </c>
      <c r="E12" s="112">
        <v>5.16</v>
      </c>
      <c r="F12" s="5"/>
      <c r="G12" s="22" t="s">
        <v>104</v>
      </c>
      <c r="H12" s="23">
        <v>1.5</v>
      </c>
      <c r="I12" s="24">
        <v>2</v>
      </c>
      <c r="J12" s="133" t="s">
        <v>288</v>
      </c>
      <c r="K12" s="134" t="s">
        <v>15</v>
      </c>
      <c r="L12" s="135">
        <v>0.82</v>
      </c>
      <c r="M12" s="135">
        <v>0.82</v>
      </c>
      <c r="N12" s="3">
        <f>AVERAGE(L12,M12)</f>
        <v>0.82</v>
      </c>
      <c r="O12" s="136">
        <v>12</v>
      </c>
      <c r="P12" s="136">
        <v>15</v>
      </c>
      <c r="Q12" s="137" t="s">
        <v>514</v>
      </c>
    </row>
    <row r="13" spans="1:17" x14ac:dyDescent="0.3">
      <c r="A13" s="110" t="s">
        <v>39</v>
      </c>
      <c r="B13" s="1">
        <v>0.74</v>
      </c>
      <c r="C13" s="2">
        <v>195</v>
      </c>
      <c r="D13" s="1">
        <v>0.2</v>
      </c>
      <c r="E13" s="112">
        <v>4.9000000000000004</v>
      </c>
      <c r="F13" s="5"/>
      <c r="G13" s="5"/>
      <c r="H13" s="5"/>
      <c r="I13" s="5"/>
      <c r="J13" s="133" t="s">
        <v>287</v>
      </c>
      <c r="K13" s="134" t="s">
        <v>15</v>
      </c>
      <c r="L13" s="135">
        <v>0.82</v>
      </c>
      <c r="M13" s="135">
        <v>0.82</v>
      </c>
      <c r="N13" s="3">
        <f>AVERAGE(L13,M13)</f>
        <v>0.82</v>
      </c>
      <c r="O13" s="136">
        <v>12</v>
      </c>
      <c r="P13" s="136">
        <v>15</v>
      </c>
      <c r="Q13" s="137" t="s">
        <v>514</v>
      </c>
    </row>
    <row r="14" spans="1:17" x14ac:dyDescent="0.3">
      <c r="A14" s="110" t="s">
        <v>41</v>
      </c>
      <c r="B14" s="1">
        <v>0.74</v>
      </c>
      <c r="C14" s="2">
        <v>120</v>
      </c>
      <c r="D14" s="1">
        <v>0.2</v>
      </c>
      <c r="E14" s="112">
        <v>4.99</v>
      </c>
      <c r="F14" s="5"/>
      <c r="G14" s="5"/>
      <c r="H14" s="5"/>
      <c r="I14" s="5"/>
      <c r="J14" s="133" t="s">
        <v>291</v>
      </c>
      <c r="K14" s="134" t="s">
        <v>15</v>
      </c>
      <c r="L14" s="135">
        <v>0.7</v>
      </c>
      <c r="M14" s="135">
        <v>0.7</v>
      </c>
      <c r="N14" s="3">
        <f>AVERAGE(L14,M14)</f>
        <v>0.7</v>
      </c>
      <c r="O14" s="136">
        <v>15</v>
      </c>
      <c r="P14" s="136">
        <v>20</v>
      </c>
      <c r="Q14" s="137" t="s">
        <v>16</v>
      </c>
    </row>
    <row r="15" spans="1:17" ht="15" thickBot="1" x14ac:dyDescent="0.35">
      <c r="A15" s="110" t="s">
        <v>132</v>
      </c>
      <c r="B15" s="1">
        <v>0.7</v>
      </c>
      <c r="C15" s="2">
        <v>120</v>
      </c>
      <c r="D15" s="1">
        <v>0.2</v>
      </c>
      <c r="E15" s="112">
        <v>4.99</v>
      </c>
      <c r="F15" s="5"/>
      <c r="G15" s="5"/>
      <c r="H15" s="5"/>
      <c r="I15" s="5"/>
      <c r="J15" s="133" t="s">
        <v>284</v>
      </c>
      <c r="K15" s="134" t="s">
        <v>15</v>
      </c>
      <c r="L15" s="135">
        <v>0.7</v>
      </c>
      <c r="M15" s="135">
        <v>0.7</v>
      </c>
      <c r="N15" s="3">
        <f>AVERAGE(L15,M15)</f>
        <v>0.7</v>
      </c>
      <c r="O15" s="136">
        <v>15</v>
      </c>
      <c r="P15" s="136">
        <v>20</v>
      </c>
      <c r="Q15" s="137" t="s">
        <v>575</v>
      </c>
    </row>
    <row r="16" spans="1:17" ht="18" x14ac:dyDescent="0.3">
      <c r="A16" s="110" t="s">
        <v>43</v>
      </c>
      <c r="B16" s="1">
        <v>0.74</v>
      </c>
      <c r="C16" s="2">
        <v>50</v>
      </c>
      <c r="D16" s="1">
        <v>0.25</v>
      </c>
      <c r="E16" s="112">
        <v>5.12</v>
      </c>
      <c r="F16" s="161" t="s">
        <v>160</v>
      </c>
      <c r="G16" s="161"/>
      <c r="H16" s="161"/>
      <c r="I16" s="161"/>
      <c r="J16" s="133" t="s">
        <v>292</v>
      </c>
      <c r="K16" s="134" t="s">
        <v>15</v>
      </c>
      <c r="L16" s="135">
        <v>0.81</v>
      </c>
      <c r="M16" s="135">
        <v>0.81</v>
      </c>
      <c r="N16" s="106">
        <f>AVERAGE(L16,M16)</f>
        <v>0.81</v>
      </c>
      <c r="O16" s="136">
        <v>12</v>
      </c>
      <c r="P16" s="136">
        <v>25</v>
      </c>
      <c r="Q16" s="137" t="s">
        <v>515</v>
      </c>
    </row>
    <row r="17" spans="1:17" ht="27.6" x14ac:dyDescent="0.3">
      <c r="A17" s="110" t="s">
        <v>45</v>
      </c>
      <c r="B17" s="1">
        <v>0.7</v>
      </c>
      <c r="C17" s="2">
        <v>20</v>
      </c>
      <c r="D17" s="1">
        <v>0.3</v>
      </c>
      <c r="E17" s="112">
        <v>5.18</v>
      </c>
      <c r="F17" s="25" t="s">
        <v>2</v>
      </c>
      <c r="G17" s="26" t="s">
        <v>3</v>
      </c>
      <c r="H17" s="27" t="s">
        <v>4</v>
      </c>
      <c r="I17" s="28" t="s">
        <v>6</v>
      </c>
      <c r="J17" s="133" t="s">
        <v>289</v>
      </c>
      <c r="K17" s="134" t="s">
        <v>15</v>
      </c>
      <c r="L17" s="135">
        <v>0.82</v>
      </c>
      <c r="M17" s="135">
        <v>0.82</v>
      </c>
      <c r="N17" s="106">
        <f>AVERAGE(L17,M17)</f>
        <v>0.82</v>
      </c>
      <c r="O17" s="136">
        <v>12</v>
      </c>
      <c r="P17" s="136">
        <v>15</v>
      </c>
      <c r="Q17" s="137" t="s">
        <v>514</v>
      </c>
    </row>
    <row r="18" spans="1:17" x14ac:dyDescent="0.3">
      <c r="A18" s="110" t="s">
        <v>46</v>
      </c>
      <c r="B18" s="1">
        <v>0.75</v>
      </c>
      <c r="C18" s="2">
        <v>5.5</v>
      </c>
      <c r="D18" s="1">
        <v>0.3</v>
      </c>
      <c r="E18" s="112">
        <v>5.2</v>
      </c>
      <c r="F18" s="29" t="s">
        <v>91</v>
      </c>
      <c r="G18" s="30">
        <v>1</v>
      </c>
      <c r="H18" s="31">
        <v>150</v>
      </c>
      <c r="I18" s="32">
        <v>5.6</v>
      </c>
      <c r="J18" s="133" t="s">
        <v>282</v>
      </c>
      <c r="K18" s="134" t="s">
        <v>15</v>
      </c>
      <c r="L18" s="135">
        <v>0.86</v>
      </c>
      <c r="M18" s="135">
        <v>0.86</v>
      </c>
      <c r="N18" s="106">
        <f>AVERAGE(L18,M18)</f>
        <v>0.86</v>
      </c>
      <c r="O18" s="136">
        <v>17.8</v>
      </c>
      <c r="P18" s="136">
        <v>23.9</v>
      </c>
      <c r="Q18" s="137" t="s">
        <v>574</v>
      </c>
    </row>
    <row r="19" spans="1:17" x14ac:dyDescent="0.3">
      <c r="A19" s="110" t="s">
        <v>47</v>
      </c>
      <c r="B19" s="1">
        <v>0.6</v>
      </c>
      <c r="C19" s="2">
        <v>1000</v>
      </c>
      <c r="D19" s="1">
        <v>7.0000000000000007E-2</v>
      </c>
      <c r="E19" s="112">
        <v>3.33</v>
      </c>
      <c r="F19" s="29" t="s">
        <v>92</v>
      </c>
      <c r="G19" s="30">
        <v>1</v>
      </c>
      <c r="H19" s="31">
        <v>2</v>
      </c>
      <c r="I19" s="32">
        <v>5.6</v>
      </c>
      <c r="J19" s="124" t="s">
        <v>248</v>
      </c>
      <c r="K19" s="108" t="s">
        <v>15</v>
      </c>
      <c r="L19" s="106">
        <v>0.86</v>
      </c>
      <c r="M19" s="106">
        <v>0.9</v>
      </c>
      <c r="N19" s="106">
        <f>AVERAGE(L19,M19)</f>
        <v>0.88</v>
      </c>
      <c r="O19" s="107">
        <v>18</v>
      </c>
      <c r="P19" s="107">
        <v>28</v>
      </c>
      <c r="Q19" s="125" t="s">
        <v>16</v>
      </c>
    </row>
    <row r="20" spans="1:17" x14ac:dyDescent="0.3">
      <c r="A20" s="110" t="s">
        <v>48</v>
      </c>
      <c r="B20" s="1">
        <v>0.74</v>
      </c>
      <c r="C20" s="2">
        <v>150</v>
      </c>
      <c r="D20" s="1">
        <v>0.2</v>
      </c>
      <c r="E20" s="112">
        <v>4.93</v>
      </c>
      <c r="F20" s="29" t="s">
        <v>93</v>
      </c>
      <c r="G20" s="30">
        <v>1</v>
      </c>
      <c r="H20" s="31">
        <v>542</v>
      </c>
      <c r="I20" s="32">
        <v>5.6</v>
      </c>
      <c r="J20" s="124" t="s">
        <v>249</v>
      </c>
      <c r="K20" s="108" t="s">
        <v>15</v>
      </c>
      <c r="L20" s="106">
        <v>0.8</v>
      </c>
      <c r="M20" s="106">
        <v>0.84</v>
      </c>
      <c r="N20" s="106">
        <f>AVERAGE(L20,M20)</f>
        <v>0.82000000000000006</v>
      </c>
      <c r="O20" s="107">
        <v>15</v>
      </c>
      <c r="P20" s="107">
        <v>25</v>
      </c>
      <c r="Q20" s="125" t="s">
        <v>38</v>
      </c>
    </row>
    <row r="21" spans="1:17" x14ac:dyDescent="0.3">
      <c r="A21" s="110" t="s">
        <v>49</v>
      </c>
      <c r="B21" s="1">
        <v>0.7</v>
      </c>
      <c r="C21" s="2">
        <v>5</v>
      </c>
      <c r="D21" s="1">
        <v>0.4</v>
      </c>
      <c r="E21" s="112">
        <v>5.2</v>
      </c>
      <c r="F21" s="29" t="s">
        <v>105</v>
      </c>
      <c r="G21" s="30">
        <v>0.96599999999999997</v>
      </c>
      <c r="H21" s="31">
        <v>8</v>
      </c>
      <c r="I21" s="33"/>
      <c r="J21" s="124" t="s">
        <v>250</v>
      </c>
      <c r="K21" s="108" t="s">
        <v>15</v>
      </c>
      <c r="L21" s="106">
        <v>0.71</v>
      </c>
      <c r="M21" s="106">
        <v>0.75</v>
      </c>
      <c r="N21" s="106">
        <f>AVERAGE(L21,M21)</f>
        <v>0.73</v>
      </c>
      <c r="O21" s="107">
        <v>12</v>
      </c>
      <c r="P21" s="107">
        <v>22</v>
      </c>
      <c r="Q21" s="125" t="s">
        <v>16</v>
      </c>
    </row>
    <row r="22" spans="1:17" x14ac:dyDescent="0.3">
      <c r="A22" s="110" t="s">
        <v>50</v>
      </c>
      <c r="B22" s="1">
        <v>0.81</v>
      </c>
      <c r="C22" s="2">
        <v>3</v>
      </c>
      <c r="D22" s="1">
        <v>0.3</v>
      </c>
      <c r="E22" s="112">
        <v>5.7</v>
      </c>
      <c r="F22" s="29" t="s">
        <v>106</v>
      </c>
      <c r="G22" s="30">
        <v>0.96599999999999997</v>
      </c>
      <c r="H22" s="31">
        <v>18</v>
      </c>
      <c r="I22" s="33"/>
      <c r="J22" s="124" t="s">
        <v>251</v>
      </c>
      <c r="K22" s="108" t="s">
        <v>15</v>
      </c>
      <c r="L22" s="106">
        <v>0.72</v>
      </c>
      <c r="M22" s="106">
        <v>0.76</v>
      </c>
      <c r="N22" s="106">
        <f>AVERAGE(L22,M22)</f>
        <v>0.74</v>
      </c>
      <c r="O22" s="107">
        <v>15</v>
      </c>
      <c r="P22" s="107">
        <v>20</v>
      </c>
      <c r="Q22" s="125" t="s">
        <v>38</v>
      </c>
    </row>
    <row r="23" spans="1:17" x14ac:dyDescent="0.3">
      <c r="A23" s="110" t="s">
        <v>51</v>
      </c>
      <c r="B23" s="1">
        <v>0.79</v>
      </c>
      <c r="C23" s="2">
        <v>4.5</v>
      </c>
      <c r="D23" s="1">
        <v>0.35</v>
      </c>
      <c r="E23" s="112">
        <v>6.04</v>
      </c>
      <c r="F23" s="29" t="s">
        <v>107</v>
      </c>
      <c r="G23" s="30">
        <v>0.96599999999999997</v>
      </c>
      <c r="H23" s="31">
        <v>57</v>
      </c>
      <c r="I23" s="33"/>
      <c r="J23" s="124" t="s">
        <v>276</v>
      </c>
      <c r="K23" s="108" t="s">
        <v>15</v>
      </c>
      <c r="L23" s="106">
        <v>0.82</v>
      </c>
      <c r="M23" s="106">
        <v>0.82</v>
      </c>
      <c r="N23" s="106">
        <f>AVERAGE(L23,M23)</f>
        <v>0.82</v>
      </c>
      <c r="O23" s="107">
        <v>12</v>
      </c>
      <c r="P23" s="107">
        <v>15</v>
      </c>
      <c r="Q23" s="125" t="s">
        <v>38</v>
      </c>
    </row>
    <row r="24" spans="1:17" x14ac:dyDescent="0.3">
      <c r="A24" s="110" t="s">
        <v>133</v>
      </c>
      <c r="B24" s="1">
        <v>0.75</v>
      </c>
      <c r="C24" s="2">
        <v>4.5</v>
      </c>
      <c r="D24" s="1">
        <v>0.35</v>
      </c>
      <c r="E24" s="112">
        <v>6.04</v>
      </c>
      <c r="F24" s="29" t="s">
        <v>108</v>
      </c>
      <c r="G24" s="30">
        <v>0.96599999999999997</v>
      </c>
      <c r="H24" s="31">
        <v>95</v>
      </c>
      <c r="I24" s="33"/>
      <c r="J24" s="124" t="s">
        <v>252</v>
      </c>
      <c r="K24" s="108" t="s">
        <v>15</v>
      </c>
      <c r="L24" s="106">
        <v>0.72</v>
      </c>
      <c r="M24" s="106">
        <v>0.74</v>
      </c>
      <c r="N24" s="106">
        <f>AVERAGE(L24,M24)</f>
        <v>0.73</v>
      </c>
      <c r="O24" s="107">
        <v>15</v>
      </c>
      <c r="P24" s="107">
        <v>22</v>
      </c>
      <c r="Q24" s="125" t="s">
        <v>16</v>
      </c>
    </row>
    <row r="25" spans="1:17" x14ac:dyDescent="0.3">
      <c r="A25" s="110" t="s">
        <v>52</v>
      </c>
      <c r="B25" s="1">
        <v>0.55000000000000004</v>
      </c>
      <c r="C25" s="2">
        <v>1300</v>
      </c>
      <c r="D25" s="1">
        <v>0.05</v>
      </c>
      <c r="E25" s="112">
        <v>4.71</v>
      </c>
      <c r="F25" s="29" t="s">
        <v>109</v>
      </c>
      <c r="G25" s="30">
        <v>0.79300000000000004</v>
      </c>
      <c r="H25" s="31">
        <v>10</v>
      </c>
      <c r="I25" s="33"/>
      <c r="J25" s="124" t="s">
        <v>253</v>
      </c>
      <c r="K25" s="108" t="s">
        <v>15</v>
      </c>
      <c r="L25" s="106">
        <v>0.71</v>
      </c>
      <c r="M25" s="106">
        <v>0.75</v>
      </c>
      <c r="N25" s="106">
        <f>AVERAGE(L25,M25)</f>
        <v>0.73</v>
      </c>
      <c r="O25" s="107">
        <v>15</v>
      </c>
      <c r="P25" s="107">
        <v>24</v>
      </c>
      <c r="Q25" s="125" t="s">
        <v>16</v>
      </c>
    </row>
    <row r="26" spans="1:17" x14ac:dyDescent="0.3">
      <c r="A26" s="110" t="s">
        <v>53</v>
      </c>
      <c r="B26" s="1">
        <v>0.6</v>
      </c>
      <c r="C26" s="2">
        <v>1000</v>
      </c>
      <c r="D26" s="1">
        <v>0.2</v>
      </c>
      <c r="E26" s="112">
        <v>4.71</v>
      </c>
      <c r="F26" s="29" t="s">
        <v>110</v>
      </c>
      <c r="G26" s="30">
        <v>0.79300000000000004</v>
      </c>
      <c r="H26" s="31">
        <v>18</v>
      </c>
      <c r="I26" s="33"/>
      <c r="J26" s="124" t="s">
        <v>254</v>
      </c>
      <c r="K26" s="108" t="s">
        <v>15</v>
      </c>
      <c r="L26" s="106">
        <v>0.75</v>
      </c>
      <c r="M26" s="106">
        <v>0.78</v>
      </c>
      <c r="N26" s="106">
        <f>AVERAGE(L26,M26)</f>
        <v>0.76500000000000001</v>
      </c>
      <c r="O26" s="107">
        <v>15</v>
      </c>
      <c r="P26" s="107">
        <v>22</v>
      </c>
      <c r="Q26" s="126" t="s">
        <v>20</v>
      </c>
    </row>
    <row r="27" spans="1:17" x14ac:dyDescent="0.3">
      <c r="A27" s="110" t="s">
        <v>54</v>
      </c>
      <c r="B27" s="1">
        <v>0.74</v>
      </c>
      <c r="C27" s="2">
        <v>150</v>
      </c>
      <c r="D27" s="1">
        <v>0.2</v>
      </c>
      <c r="E27" s="112">
        <v>4.93</v>
      </c>
      <c r="F27" s="29" t="s">
        <v>111</v>
      </c>
      <c r="G27" s="30">
        <v>0.79300000000000004</v>
      </c>
      <c r="H27" s="31">
        <v>55</v>
      </c>
      <c r="I27" s="33"/>
      <c r="J27" s="124" t="s">
        <v>255</v>
      </c>
      <c r="K27" s="108" t="s">
        <v>15</v>
      </c>
      <c r="L27" s="106">
        <v>0.84</v>
      </c>
      <c r="M27" s="106">
        <v>0.88</v>
      </c>
      <c r="N27" s="106">
        <f>AVERAGE(L27,M27)</f>
        <v>0.86</v>
      </c>
      <c r="O27" s="107">
        <v>15</v>
      </c>
      <c r="P27" s="107">
        <v>24</v>
      </c>
      <c r="Q27" s="125" t="s">
        <v>20</v>
      </c>
    </row>
    <row r="28" spans="1:17" x14ac:dyDescent="0.3">
      <c r="A28" s="110" t="s">
        <v>55</v>
      </c>
      <c r="B28" s="1">
        <v>0.75</v>
      </c>
      <c r="C28" s="2">
        <v>25</v>
      </c>
      <c r="D28" s="1">
        <v>0.3</v>
      </c>
      <c r="E28" s="112">
        <v>5.43</v>
      </c>
      <c r="F28" s="101" t="s">
        <v>245</v>
      </c>
      <c r="G28" s="102">
        <v>0.75</v>
      </c>
      <c r="H28" s="103">
        <v>5</v>
      </c>
      <c r="I28" s="33"/>
      <c r="J28" s="133" t="s">
        <v>317</v>
      </c>
      <c r="K28" s="134"/>
      <c r="L28" s="135"/>
      <c r="M28" s="135"/>
      <c r="N28" s="106" t="e">
        <f>AVERAGE(L28,M28)</f>
        <v>#DIV/0!</v>
      </c>
      <c r="O28" s="136">
        <v>17.8</v>
      </c>
      <c r="P28" s="136">
        <v>17.8</v>
      </c>
      <c r="Q28" s="137"/>
    </row>
    <row r="29" spans="1:17" x14ac:dyDescent="0.3">
      <c r="A29" s="110" t="s">
        <v>56</v>
      </c>
      <c r="B29" s="1">
        <v>0.75</v>
      </c>
      <c r="C29" s="2">
        <v>15</v>
      </c>
      <c r="D29" s="1">
        <v>0.3</v>
      </c>
      <c r="E29" s="112">
        <v>5.19</v>
      </c>
      <c r="F29" s="101" t="s">
        <v>246</v>
      </c>
      <c r="G29" s="102">
        <v>0.75</v>
      </c>
      <c r="H29" s="103">
        <v>20</v>
      </c>
      <c r="I29" s="33"/>
      <c r="J29" s="133" t="s">
        <v>318</v>
      </c>
      <c r="K29" s="134"/>
      <c r="L29" s="135"/>
      <c r="M29" s="135"/>
      <c r="N29" s="106" t="e">
        <f>AVERAGE(L29,M29)</f>
        <v>#DIV/0!</v>
      </c>
      <c r="O29" s="136">
        <v>17.8</v>
      </c>
      <c r="P29" s="136">
        <v>17.8</v>
      </c>
      <c r="Q29" s="137"/>
    </row>
    <row r="30" spans="1:17" x14ac:dyDescent="0.3">
      <c r="A30" s="110" t="s">
        <v>57</v>
      </c>
      <c r="B30" s="1">
        <v>0.84</v>
      </c>
      <c r="C30" s="2">
        <v>5</v>
      </c>
      <c r="D30" s="1">
        <v>0.25</v>
      </c>
      <c r="E30" s="112">
        <v>5.7</v>
      </c>
      <c r="F30" s="101" t="s">
        <v>247</v>
      </c>
      <c r="G30" s="102">
        <v>0.26</v>
      </c>
      <c r="H30" s="103">
        <v>5</v>
      </c>
      <c r="I30" s="33"/>
      <c r="J30" s="133" t="s">
        <v>319</v>
      </c>
      <c r="K30" s="134"/>
      <c r="L30" s="135"/>
      <c r="M30" s="135"/>
      <c r="N30" s="106" t="e">
        <f>AVERAGE(L30,M30)</f>
        <v>#DIV/0!</v>
      </c>
      <c r="O30" s="136">
        <v>17.8</v>
      </c>
      <c r="P30" s="136">
        <v>17.8</v>
      </c>
      <c r="Q30" s="137"/>
    </row>
    <row r="31" spans="1:17" ht="15" thickBot="1" x14ac:dyDescent="0.35">
      <c r="A31" s="110" t="s">
        <v>58</v>
      </c>
      <c r="B31" s="1">
        <v>0.81</v>
      </c>
      <c r="C31" s="2">
        <v>5</v>
      </c>
      <c r="D31" s="1">
        <v>1</v>
      </c>
      <c r="E31" s="112">
        <v>5.77</v>
      </c>
      <c r="F31" s="34"/>
      <c r="G31" s="35"/>
      <c r="H31" s="35"/>
      <c r="I31" s="36"/>
      <c r="J31" s="133" t="s">
        <v>320</v>
      </c>
      <c r="K31" s="134"/>
      <c r="L31" s="135"/>
      <c r="M31" s="135"/>
      <c r="N31" s="106" t="e">
        <f>AVERAGE(L31,M31)</f>
        <v>#DIV/0!</v>
      </c>
      <c r="O31" s="136">
        <v>17.8</v>
      </c>
      <c r="P31" s="136">
        <v>17.8</v>
      </c>
      <c r="Q31" s="137"/>
    </row>
    <row r="32" spans="1:17" ht="15" thickBot="1" x14ac:dyDescent="0.35">
      <c r="A32" s="110" t="s">
        <v>131</v>
      </c>
      <c r="B32" s="1">
        <v>0.7</v>
      </c>
      <c r="C32" s="2">
        <v>80</v>
      </c>
      <c r="D32" s="1">
        <v>0.3</v>
      </c>
      <c r="E32" s="112">
        <v>5.07</v>
      </c>
      <c r="F32" s="5"/>
      <c r="G32" s="5"/>
      <c r="H32" s="5"/>
      <c r="I32" s="5"/>
      <c r="J32" s="133" t="s">
        <v>321</v>
      </c>
      <c r="K32" s="134"/>
      <c r="L32" s="135"/>
      <c r="M32" s="135"/>
      <c r="N32" s="106" t="e">
        <f>AVERAGE(L32,M32)</f>
        <v>#DIV/0!</v>
      </c>
      <c r="O32" s="136">
        <v>17.8</v>
      </c>
      <c r="P32" s="136">
        <v>17.8</v>
      </c>
      <c r="Q32" s="137"/>
    </row>
    <row r="33" spans="1:17" ht="18" x14ac:dyDescent="0.3">
      <c r="A33" s="110" t="s">
        <v>59</v>
      </c>
      <c r="B33" s="1">
        <v>0.7</v>
      </c>
      <c r="C33" s="2">
        <v>40</v>
      </c>
      <c r="D33" s="1">
        <v>0.3</v>
      </c>
      <c r="E33" s="112">
        <v>5.14</v>
      </c>
      <c r="F33" s="165" t="s">
        <v>163</v>
      </c>
      <c r="G33" s="166"/>
      <c r="H33" s="166"/>
      <c r="I33" s="167"/>
      <c r="J33" s="133" t="s">
        <v>322</v>
      </c>
      <c r="K33" s="134"/>
      <c r="L33" s="135"/>
      <c r="M33" s="135"/>
      <c r="N33" s="106" t="e">
        <f>AVERAGE(L33,M33)</f>
        <v>#DIV/0!</v>
      </c>
      <c r="O33" s="136">
        <v>17.8</v>
      </c>
      <c r="P33" s="136">
        <v>17.8</v>
      </c>
      <c r="Q33" s="137"/>
    </row>
    <row r="34" spans="1:17" ht="27.6" x14ac:dyDescent="0.3">
      <c r="A34" s="110" t="s">
        <v>60</v>
      </c>
      <c r="B34" s="1">
        <v>0.75</v>
      </c>
      <c r="C34" s="2">
        <v>15</v>
      </c>
      <c r="D34" s="1">
        <v>0.6</v>
      </c>
      <c r="E34" s="112">
        <v>5.43</v>
      </c>
      <c r="F34" s="85" t="s">
        <v>2</v>
      </c>
      <c r="G34" s="81" t="s">
        <v>3</v>
      </c>
      <c r="H34" s="82" t="s">
        <v>4</v>
      </c>
      <c r="I34" s="91" t="s">
        <v>162</v>
      </c>
      <c r="J34" s="133" t="s">
        <v>323</v>
      </c>
      <c r="K34" s="134"/>
      <c r="L34" s="135"/>
      <c r="M34" s="135"/>
      <c r="N34" s="106" t="e">
        <f>AVERAGE(L34,M34)</f>
        <v>#DIV/0!</v>
      </c>
      <c r="O34" s="136">
        <v>17.8</v>
      </c>
      <c r="P34" s="136">
        <v>17.8</v>
      </c>
      <c r="Q34" s="137"/>
    </row>
    <row r="35" spans="1:17" x14ac:dyDescent="0.3">
      <c r="A35" s="110" t="s">
        <v>61</v>
      </c>
      <c r="B35" s="1">
        <v>0.75</v>
      </c>
      <c r="C35" s="2">
        <v>13</v>
      </c>
      <c r="D35" s="1">
        <v>0.6</v>
      </c>
      <c r="E35" s="112">
        <v>5.43</v>
      </c>
      <c r="F35" s="86" t="s">
        <v>161</v>
      </c>
      <c r="G35" s="83">
        <v>1</v>
      </c>
      <c r="H35" s="84"/>
      <c r="I35" s="87">
        <v>0.16</v>
      </c>
      <c r="J35" s="133" t="s">
        <v>324</v>
      </c>
      <c r="K35" s="134"/>
      <c r="L35" s="135"/>
      <c r="M35" s="135"/>
      <c r="N35" s="106" t="e">
        <f>AVERAGE(L35,M35)</f>
        <v>#DIV/0!</v>
      </c>
      <c r="O35" s="136">
        <v>17.8</v>
      </c>
      <c r="P35" s="136">
        <v>17.8</v>
      </c>
      <c r="Q35" s="137"/>
    </row>
    <row r="36" spans="1:17" x14ac:dyDescent="0.3">
      <c r="A36" s="110" t="s">
        <v>62</v>
      </c>
      <c r="B36" s="1">
        <v>0.75</v>
      </c>
      <c r="C36" s="2">
        <v>25</v>
      </c>
      <c r="D36" s="1">
        <v>0.6</v>
      </c>
      <c r="E36" s="112">
        <v>5.43</v>
      </c>
      <c r="F36" s="86"/>
      <c r="G36" s="83"/>
      <c r="H36" s="84"/>
      <c r="I36" s="87"/>
      <c r="J36" s="133" t="s">
        <v>325</v>
      </c>
      <c r="K36" s="134"/>
      <c r="L36" s="135"/>
      <c r="M36" s="135"/>
      <c r="N36" s="106" t="e">
        <f>AVERAGE(L36,M36)</f>
        <v>#DIV/0!</v>
      </c>
      <c r="O36" s="136">
        <v>17.8</v>
      </c>
      <c r="P36" s="136">
        <v>17.8</v>
      </c>
      <c r="Q36" s="137"/>
    </row>
    <row r="37" spans="1:17" x14ac:dyDescent="0.3">
      <c r="A37" s="110" t="s">
        <v>63</v>
      </c>
      <c r="B37" s="1">
        <v>0.7</v>
      </c>
      <c r="C37" s="2">
        <v>5</v>
      </c>
      <c r="D37" s="1">
        <v>0.25</v>
      </c>
      <c r="E37" s="112">
        <v>5.7</v>
      </c>
      <c r="F37" s="86"/>
      <c r="G37" s="83"/>
      <c r="H37" s="84"/>
      <c r="I37" s="87"/>
      <c r="J37" s="133" t="s">
        <v>326</v>
      </c>
      <c r="K37" s="134"/>
      <c r="L37" s="135"/>
      <c r="M37" s="135"/>
      <c r="N37" s="106" t="e">
        <f>AVERAGE(L37,M37)</f>
        <v>#DIV/0!</v>
      </c>
      <c r="O37" s="136">
        <v>17.8</v>
      </c>
      <c r="P37" s="136">
        <v>17.8</v>
      </c>
      <c r="Q37" s="137"/>
    </row>
    <row r="38" spans="1:17" x14ac:dyDescent="0.3">
      <c r="A38" s="110" t="s">
        <v>64</v>
      </c>
      <c r="B38" s="1">
        <v>0.81</v>
      </c>
      <c r="C38" s="2">
        <v>8</v>
      </c>
      <c r="D38" s="1">
        <v>0.8</v>
      </c>
      <c r="E38" s="112">
        <v>5.7</v>
      </c>
      <c r="F38" s="86"/>
      <c r="G38" s="83"/>
      <c r="H38" s="84"/>
      <c r="I38" s="87"/>
      <c r="J38" s="133" t="s">
        <v>308</v>
      </c>
      <c r="K38" s="134"/>
      <c r="L38" s="135">
        <v>0.76</v>
      </c>
      <c r="M38" s="135">
        <v>0.8</v>
      </c>
      <c r="N38" s="106">
        <f>AVERAGE(L38,M38)</f>
        <v>0.78</v>
      </c>
      <c r="O38" s="136">
        <v>17.8</v>
      </c>
      <c r="P38" s="136">
        <v>25</v>
      </c>
      <c r="Q38" s="137" t="s">
        <v>16</v>
      </c>
    </row>
    <row r="39" spans="1:17" x14ac:dyDescent="0.3">
      <c r="A39" s="110" t="s">
        <v>65</v>
      </c>
      <c r="B39" s="1">
        <v>0.81</v>
      </c>
      <c r="C39" s="2">
        <v>8.5</v>
      </c>
      <c r="D39" s="1">
        <v>1</v>
      </c>
      <c r="E39" s="112">
        <v>5.7</v>
      </c>
      <c r="F39" s="86"/>
      <c r="G39" s="83"/>
      <c r="H39" s="84"/>
      <c r="I39" s="87"/>
      <c r="J39" s="133" t="s">
        <v>313</v>
      </c>
      <c r="K39" s="134"/>
      <c r="L39" s="135">
        <v>0.75</v>
      </c>
      <c r="M39" s="135">
        <v>0.79</v>
      </c>
      <c r="N39" s="106">
        <f>AVERAGE(L39,M39)</f>
        <v>0.77</v>
      </c>
      <c r="O39" s="136">
        <v>8.9</v>
      </c>
      <c r="P39" s="136">
        <v>12.8</v>
      </c>
      <c r="Q39" s="137" t="s">
        <v>515</v>
      </c>
    </row>
    <row r="40" spans="1:17" x14ac:dyDescent="0.3">
      <c r="A40" s="110" t="s">
        <v>66</v>
      </c>
      <c r="B40" s="1">
        <v>0.8</v>
      </c>
      <c r="C40" s="2">
        <v>7.1</v>
      </c>
      <c r="D40" s="1">
        <v>1</v>
      </c>
      <c r="E40" s="112">
        <v>5.7</v>
      </c>
      <c r="F40" s="86"/>
      <c r="G40" s="83"/>
      <c r="H40" s="84"/>
      <c r="I40" s="87"/>
      <c r="J40" s="133" t="s">
        <v>301</v>
      </c>
      <c r="K40" s="134"/>
      <c r="L40" s="135">
        <v>0.81</v>
      </c>
      <c r="M40" s="135">
        <v>0.84</v>
      </c>
      <c r="N40" s="106">
        <f>AVERAGE(L40,M40)</f>
        <v>0.82499999999999996</v>
      </c>
      <c r="O40" s="136">
        <v>20</v>
      </c>
      <c r="P40" s="136">
        <v>25</v>
      </c>
      <c r="Q40" s="137" t="s">
        <v>575</v>
      </c>
    </row>
    <row r="41" spans="1:17" ht="15" thickBot="1" x14ac:dyDescent="0.35">
      <c r="A41" s="110" t="s">
        <v>67</v>
      </c>
      <c r="B41" s="1">
        <v>0.8</v>
      </c>
      <c r="C41" s="2">
        <v>3</v>
      </c>
      <c r="D41" s="1">
        <v>1</v>
      </c>
      <c r="E41" s="112">
        <v>5.7</v>
      </c>
      <c r="F41" s="88"/>
      <c r="G41" s="89"/>
      <c r="H41" s="90"/>
      <c r="I41" s="92"/>
      <c r="J41" s="133" t="s">
        <v>310</v>
      </c>
      <c r="K41" s="134"/>
      <c r="L41" s="135">
        <v>0.79</v>
      </c>
      <c r="M41" s="135">
        <v>0.83</v>
      </c>
      <c r="N41" s="106">
        <f>AVERAGE(L41,M41)</f>
        <v>0.81</v>
      </c>
      <c r="O41" s="136">
        <v>12.8</v>
      </c>
      <c r="P41" s="136">
        <v>21.1</v>
      </c>
      <c r="Q41" s="137" t="s">
        <v>16</v>
      </c>
    </row>
    <row r="42" spans="1:17" x14ac:dyDescent="0.3">
      <c r="A42" s="110" t="s">
        <v>68</v>
      </c>
      <c r="B42" s="1">
        <v>0.76</v>
      </c>
      <c r="C42" s="2">
        <v>3</v>
      </c>
      <c r="D42" s="1">
        <v>1</v>
      </c>
      <c r="E42" s="112">
        <v>5.79</v>
      </c>
      <c r="J42" s="133" t="s">
        <v>298</v>
      </c>
      <c r="K42" s="134"/>
      <c r="L42" s="135">
        <v>0.79</v>
      </c>
      <c r="M42" s="135">
        <v>0.81</v>
      </c>
      <c r="N42" s="106">
        <f>AVERAGE(L42,M42)</f>
        <v>0.8</v>
      </c>
      <c r="O42" s="136">
        <v>18.899999999999999</v>
      </c>
      <c r="P42" s="136">
        <v>25</v>
      </c>
      <c r="Q42" s="137" t="s">
        <v>574</v>
      </c>
    </row>
    <row r="43" spans="1:17" ht="18" x14ac:dyDescent="0.3">
      <c r="A43" s="110" t="s">
        <v>69</v>
      </c>
      <c r="B43" s="1">
        <v>0.8</v>
      </c>
      <c r="C43" s="2">
        <v>3.7</v>
      </c>
      <c r="D43" s="1">
        <v>1</v>
      </c>
      <c r="E43" s="112">
        <v>5.7</v>
      </c>
      <c r="F43" s="162" t="s">
        <v>165</v>
      </c>
      <c r="G43" s="163"/>
      <c r="H43" s="163"/>
      <c r="I43" s="164"/>
      <c r="J43" s="133" t="s">
        <v>305</v>
      </c>
      <c r="K43" s="134"/>
      <c r="L43" s="135">
        <v>0.75</v>
      </c>
      <c r="M43" s="135">
        <v>0.79</v>
      </c>
      <c r="N43" s="106">
        <f>AVERAGE(L43,M43)</f>
        <v>0.77</v>
      </c>
      <c r="O43" s="136">
        <v>17.8</v>
      </c>
      <c r="P43" s="136">
        <v>25</v>
      </c>
      <c r="Q43" s="137" t="s">
        <v>514</v>
      </c>
    </row>
    <row r="44" spans="1:17" x14ac:dyDescent="0.3">
      <c r="A44" s="110" t="s">
        <v>70</v>
      </c>
      <c r="B44" s="1">
        <v>0.72</v>
      </c>
      <c r="C44" s="2">
        <v>3</v>
      </c>
      <c r="D44" s="1">
        <v>1</v>
      </c>
      <c r="E44" s="112">
        <v>5.79</v>
      </c>
      <c r="F44" s="93" t="s">
        <v>166</v>
      </c>
      <c r="G44" s="93" t="s">
        <v>2</v>
      </c>
      <c r="H44" s="93" t="s">
        <v>167</v>
      </c>
      <c r="I44" s="93" t="s">
        <v>168</v>
      </c>
      <c r="J44" s="133" t="s">
        <v>293</v>
      </c>
      <c r="K44" s="134"/>
      <c r="L44" s="135">
        <v>0.79</v>
      </c>
      <c r="M44" s="135">
        <v>0.81</v>
      </c>
      <c r="N44" s="106">
        <f>AVERAGE(L44,M44)</f>
        <v>0.8</v>
      </c>
      <c r="O44" s="136">
        <v>17.8</v>
      </c>
      <c r="P44" s="136">
        <v>26.7</v>
      </c>
      <c r="Q44" s="137" t="s">
        <v>574</v>
      </c>
    </row>
    <row r="45" spans="1:17" x14ac:dyDescent="0.3">
      <c r="A45" s="110" t="s">
        <v>71</v>
      </c>
      <c r="B45" s="1">
        <v>0.82</v>
      </c>
      <c r="C45" s="2">
        <v>5</v>
      </c>
      <c r="D45" s="1">
        <v>0.25</v>
      </c>
      <c r="E45" s="112">
        <v>5.7</v>
      </c>
      <c r="F45" s="94">
        <v>1</v>
      </c>
      <c r="G45" s="93" t="s">
        <v>169</v>
      </c>
      <c r="H45" s="95">
        <v>0.8</v>
      </c>
      <c r="I45" s="96">
        <v>10.7</v>
      </c>
      <c r="J45" s="133" t="s">
        <v>299</v>
      </c>
      <c r="K45" s="134"/>
      <c r="L45" s="135">
        <v>0.74</v>
      </c>
      <c r="M45" s="135">
        <v>0.76</v>
      </c>
      <c r="N45" s="106">
        <f>AVERAGE(L45,M45)</f>
        <v>0.75</v>
      </c>
      <c r="O45" s="136">
        <v>18.899999999999999</v>
      </c>
      <c r="P45" s="136">
        <v>23.3</v>
      </c>
      <c r="Q45" s="137" t="s">
        <v>574</v>
      </c>
    </row>
    <row r="46" spans="1:17" x14ac:dyDescent="0.3">
      <c r="A46" s="110" t="s">
        <v>72</v>
      </c>
      <c r="B46" s="1">
        <v>0.55000000000000004</v>
      </c>
      <c r="C46" s="2">
        <v>1200</v>
      </c>
      <c r="D46" s="1">
        <v>0.1</v>
      </c>
      <c r="E46" s="112">
        <v>4.71</v>
      </c>
      <c r="F46" s="94">
        <v>1</v>
      </c>
      <c r="G46" s="93" t="s">
        <v>169</v>
      </c>
      <c r="H46" s="95">
        <v>0.88</v>
      </c>
      <c r="I46" s="96">
        <v>11.8</v>
      </c>
      <c r="J46" s="133" t="s">
        <v>300</v>
      </c>
      <c r="K46" s="134"/>
      <c r="L46" s="135">
        <v>0.77</v>
      </c>
      <c r="M46" s="135">
        <v>0.81</v>
      </c>
      <c r="N46" s="106">
        <f>AVERAGE(L46,M46)</f>
        <v>0.79</v>
      </c>
      <c r="O46" s="136">
        <v>12.8</v>
      </c>
      <c r="P46" s="136">
        <v>20</v>
      </c>
      <c r="Q46" s="137" t="s">
        <v>574</v>
      </c>
    </row>
    <row r="47" spans="1:17" x14ac:dyDescent="0.3">
      <c r="A47" s="110" t="s">
        <v>73</v>
      </c>
      <c r="B47" s="1">
        <v>0.63</v>
      </c>
      <c r="C47" s="2">
        <v>8</v>
      </c>
      <c r="D47" s="1">
        <v>0.2</v>
      </c>
      <c r="E47" s="112">
        <v>5.7</v>
      </c>
      <c r="F47" s="94">
        <v>1</v>
      </c>
      <c r="G47" s="93" t="s">
        <v>277</v>
      </c>
      <c r="H47" s="95">
        <v>0.37</v>
      </c>
      <c r="I47" s="96">
        <v>15</v>
      </c>
      <c r="J47" s="133" t="s">
        <v>314</v>
      </c>
      <c r="K47" s="134"/>
      <c r="L47" s="135">
        <v>0.77</v>
      </c>
      <c r="M47" s="135">
        <v>0.81</v>
      </c>
      <c r="N47" s="106">
        <f>AVERAGE(L47,M47)</f>
        <v>0.79</v>
      </c>
      <c r="O47" s="136">
        <v>17.8</v>
      </c>
      <c r="P47" s="136">
        <v>26.7</v>
      </c>
      <c r="Q47" s="137" t="s">
        <v>576</v>
      </c>
    </row>
    <row r="48" spans="1:17" ht="15" thickBot="1" x14ac:dyDescent="0.35">
      <c r="A48" s="110" t="s">
        <v>74</v>
      </c>
      <c r="B48" s="1">
        <v>0.6</v>
      </c>
      <c r="C48" s="2">
        <v>650</v>
      </c>
      <c r="D48" s="1">
        <v>7.0000000000000007E-2</v>
      </c>
      <c r="E48" s="112">
        <v>4.71</v>
      </c>
      <c r="F48" s="97">
        <v>1</v>
      </c>
      <c r="G48" s="93" t="s">
        <v>164</v>
      </c>
      <c r="H48" s="95">
        <v>0.04</v>
      </c>
      <c r="I48" s="96">
        <v>0.33</v>
      </c>
      <c r="J48" s="133" t="s">
        <v>294</v>
      </c>
      <c r="K48" s="134"/>
      <c r="L48" s="135">
        <v>0.81</v>
      </c>
      <c r="M48" s="135">
        <v>0.83</v>
      </c>
      <c r="N48" s="106">
        <f>AVERAGE(L48,M48)</f>
        <v>0.82000000000000006</v>
      </c>
      <c r="O48" s="136">
        <v>17.8</v>
      </c>
      <c r="P48" s="136">
        <v>26.7</v>
      </c>
      <c r="Q48" s="137" t="s">
        <v>574</v>
      </c>
    </row>
    <row r="49" spans="1:17" ht="18" x14ac:dyDescent="0.3">
      <c r="A49" s="110" t="s">
        <v>75</v>
      </c>
      <c r="B49" s="1">
        <v>0.68</v>
      </c>
      <c r="C49" s="2">
        <v>300</v>
      </c>
      <c r="D49" s="1">
        <v>0.1</v>
      </c>
      <c r="E49" s="112">
        <v>4.6500000000000004</v>
      </c>
      <c r="F49" s="172" t="s">
        <v>112</v>
      </c>
      <c r="G49" s="172"/>
      <c r="H49" s="173"/>
      <c r="I49" s="5"/>
      <c r="J49" s="133" t="s">
        <v>316</v>
      </c>
      <c r="K49" s="134"/>
      <c r="L49" s="135">
        <v>0.76</v>
      </c>
      <c r="M49" s="135">
        <v>0.8</v>
      </c>
      <c r="N49" s="106">
        <f>AVERAGE(L49,M49)</f>
        <v>0.78</v>
      </c>
      <c r="O49" s="136">
        <v>17.8</v>
      </c>
      <c r="P49" s="136">
        <v>17.8</v>
      </c>
      <c r="Q49" s="137" t="s">
        <v>576</v>
      </c>
    </row>
    <row r="50" spans="1:17" x14ac:dyDescent="0.3">
      <c r="A50" s="110" t="s">
        <v>91</v>
      </c>
      <c r="B50" s="1">
        <v>1</v>
      </c>
      <c r="C50" s="2">
        <v>150</v>
      </c>
      <c r="D50" s="1"/>
      <c r="E50" s="113"/>
      <c r="F50" s="37" t="s">
        <v>113</v>
      </c>
      <c r="G50" s="38">
        <v>40</v>
      </c>
      <c r="H50" s="132">
        <f>5.22-0.00504*(G50+1.479)/2.6686</f>
        <v>5.141661485423068</v>
      </c>
      <c r="I50" s="5"/>
      <c r="J50" s="133" t="s">
        <v>312</v>
      </c>
      <c r="K50" s="134"/>
      <c r="L50" s="135">
        <v>0.79</v>
      </c>
      <c r="M50" s="135">
        <v>0.83</v>
      </c>
      <c r="N50" s="106">
        <f>AVERAGE(L50,M50)</f>
        <v>0.81</v>
      </c>
      <c r="O50" s="136">
        <v>15.6</v>
      </c>
      <c r="P50" s="136">
        <v>22.2</v>
      </c>
      <c r="Q50" s="137" t="s">
        <v>515</v>
      </c>
    </row>
    <row r="51" spans="1:17" x14ac:dyDescent="0.3">
      <c r="A51" s="110" t="s">
        <v>92</v>
      </c>
      <c r="B51" s="1">
        <v>1</v>
      </c>
      <c r="C51" s="2">
        <v>2</v>
      </c>
      <c r="D51" s="1"/>
      <c r="E51" s="113"/>
      <c r="F51" s="37" t="s">
        <v>114</v>
      </c>
      <c r="G51" s="168">
        <v>5.7</v>
      </c>
      <c r="H51" s="169"/>
      <c r="I51" s="5"/>
      <c r="J51" s="133" t="s">
        <v>295</v>
      </c>
      <c r="K51" s="134"/>
      <c r="L51" s="135">
        <v>0.79</v>
      </c>
      <c r="M51" s="135">
        <v>0.83</v>
      </c>
      <c r="N51" s="106">
        <f>AVERAGE(L51,M51)</f>
        <v>0.81</v>
      </c>
      <c r="O51" s="136">
        <v>17.8</v>
      </c>
      <c r="P51" s="136">
        <v>26.7</v>
      </c>
      <c r="Q51" s="137" t="s">
        <v>574</v>
      </c>
    </row>
    <row r="52" spans="1:17" x14ac:dyDescent="0.3">
      <c r="A52" s="110" t="s">
        <v>93</v>
      </c>
      <c r="B52" s="1">
        <v>1</v>
      </c>
      <c r="C52" s="2">
        <v>542</v>
      </c>
      <c r="D52" s="1"/>
      <c r="E52" s="113"/>
      <c r="F52" s="37" t="s">
        <v>115</v>
      </c>
      <c r="G52" s="168">
        <v>5.79</v>
      </c>
      <c r="H52" s="169"/>
      <c r="I52" s="5"/>
      <c r="J52" s="133" t="s">
        <v>315</v>
      </c>
      <c r="K52" s="134"/>
      <c r="L52" s="135">
        <v>0.76</v>
      </c>
      <c r="M52" s="135">
        <v>0.79</v>
      </c>
      <c r="N52" s="106">
        <f>AVERAGE(L52,M52)</f>
        <v>0.77500000000000002</v>
      </c>
      <c r="O52" s="136">
        <v>17.8</v>
      </c>
      <c r="P52" s="136">
        <v>26.7</v>
      </c>
      <c r="Q52" s="137" t="s">
        <v>576</v>
      </c>
    </row>
    <row r="53" spans="1:17" x14ac:dyDescent="0.3">
      <c r="A53" s="110" t="s">
        <v>76</v>
      </c>
      <c r="B53" s="1">
        <v>0.75</v>
      </c>
      <c r="C53" s="2">
        <v>6</v>
      </c>
      <c r="D53" s="1">
        <v>1</v>
      </c>
      <c r="E53" s="112">
        <v>5.56</v>
      </c>
      <c r="F53" s="37" t="s">
        <v>116</v>
      </c>
      <c r="G53" s="168">
        <v>5.77</v>
      </c>
      <c r="H53" s="169"/>
      <c r="I53" s="5"/>
      <c r="J53" s="133" t="s">
        <v>311</v>
      </c>
      <c r="K53" s="134"/>
      <c r="L53" s="135">
        <v>0.79</v>
      </c>
      <c r="M53" s="135">
        <v>0.83</v>
      </c>
      <c r="N53" s="106">
        <f>AVERAGE(L53,M53)</f>
        <v>0.81</v>
      </c>
      <c r="O53" s="136">
        <v>8.9</v>
      </c>
      <c r="P53" s="136">
        <v>15.6</v>
      </c>
      <c r="Q53" s="137" t="s">
        <v>16</v>
      </c>
    </row>
    <row r="54" spans="1:17" x14ac:dyDescent="0.3">
      <c r="A54" s="110" t="s">
        <v>77</v>
      </c>
      <c r="B54" s="1">
        <v>0.75</v>
      </c>
      <c r="C54" s="2">
        <v>10</v>
      </c>
      <c r="D54" s="1">
        <v>1</v>
      </c>
      <c r="E54" s="112">
        <v>5.56</v>
      </c>
      <c r="F54" s="37" t="s">
        <v>117</v>
      </c>
      <c r="G54" s="168">
        <v>5.43</v>
      </c>
      <c r="H54" s="169"/>
      <c r="I54" s="5"/>
      <c r="J54" s="133" t="s">
        <v>306</v>
      </c>
      <c r="K54" s="134"/>
      <c r="L54" s="135">
        <v>0.8</v>
      </c>
      <c r="M54" s="135">
        <v>0.82</v>
      </c>
      <c r="N54" s="106">
        <f>AVERAGE(L54,M54)</f>
        <v>0.81</v>
      </c>
      <c r="O54" s="136">
        <v>17.8</v>
      </c>
      <c r="P54" s="136">
        <v>23.9</v>
      </c>
      <c r="Q54" s="137" t="s">
        <v>514</v>
      </c>
    </row>
    <row r="55" spans="1:17" x14ac:dyDescent="0.3">
      <c r="A55" s="110" t="s">
        <v>170</v>
      </c>
      <c r="B55" s="98">
        <v>0.78</v>
      </c>
      <c r="C55" s="99">
        <v>45</v>
      </c>
      <c r="D55" s="98">
        <v>0.25</v>
      </c>
      <c r="E55" s="113">
        <v>5.13</v>
      </c>
      <c r="F55" s="37" t="s">
        <v>118</v>
      </c>
      <c r="G55" s="168">
        <v>5.75</v>
      </c>
      <c r="H55" s="169"/>
      <c r="I55" s="5"/>
      <c r="J55" s="133" t="s">
        <v>302</v>
      </c>
      <c r="K55" s="134"/>
      <c r="L55" s="135">
        <v>0.8</v>
      </c>
      <c r="M55" s="135">
        <v>0.82</v>
      </c>
      <c r="N55" s="106">
        <f>AVERAGE(L55,M55)</f>
        <v>0.81</v>
      </c>
      <c r="O55" s="136">
        <v>17.8</v>
      </c>
      <c r="P55" s="136">
        <v>23.9</v>
      </c>
      <c r="Q55" s="137" t="s">
        <v>575</v>
      </c>
    </row>
    <row r="56" spans="1:17" x14ac:dyDescent="0.3">
      <c r="A56" s="110" t="s">
        <v>171</v>
      </c>
      <c r="B56" s="98">
        <v>0.74</v>
      </c>
      <c r="C56" s="99">
        <v>8</v>
      </c>
      <c r="D56" s="98">
        <v>0.1</v>
      </c>
      <c r="E56" s="113">
        <v>4.5</v>
      </c>
      <c r="F56" s="37" t="s">
        <v>119</v>
      </c>
      <c r="G56" s="168">
        <v>6.04</v>
      </c>
      <c r="H56" s="169"/>
      <c r="I56" s="5"/>
      <c r="J56" s="133" t="s">
        <v>304</v>
      </c>
      <c r="K56" s="134"/>
      <c r="L56" s="135">
        <v>0.74</v>
      </c>
      <c r="M56" s="135">
        <v>0.78</v>
      </c>
      <c r="N56" s="106">
        <f>AVERAGE(L56,M56)</f>
        <v>0.76</v>
      </c>
      <c r="O56" s="136">
        <v>10</v>
      </c>
      <c r="P56" s="136">
        <v>15.6</v>
      </c>
      <c r="Q56" s="137" t="s">
        <v>575</v>
      </c>
    </row>
    <row r="57" spans="1:17" x14ac:dyDescent="0.3">
      <c r="A57" s="110" t="s">
        <v>172</v>
      </c>
      <c r="B57" s="98">
        <v>0.78</v>
      </c>
      <c r="C57" s="99">
        <v>100</v>
      </c>
      <c r="D57" s="98">
        <v>0.2</v>
      </c>
      <c r="E57" s="113">
        <v>5.03</v>
      </c>
      <c r="F57" s="37" t="s">
        <v>120</v>
      </c>
      <c r="G57" s="168">
        <v>5.56</v>
      </c>
      <c r="H57" s="169"/>
      <c r="I57" s="5"/>
      <c r="J57" s="133" t="s">
        <v>296</v>
      </c>
      <c r="K57" s="134"/>
      <c r="L57" s="135">
        <v>0.8</v>
      </c>
      <c r="M57" s="135">
        <v>0.83</v>
      </c>
      <c r="N57" s="106">
        <f>AVERAGE(L57,M57)</f>
        <v>0.81499999999999995</v>
      </c>
      <c r="O57" s="136">
        <v>17.8</v>
      </c>
      <c r="P57" s="136">
        <v>26.7</v>
      </c>
      <c r="Q57" s="137" t="s">
        <v>574</v>
      </c>
    </row>
    <row r="58" spans="1:17" x14ac:dyDescent="0.3">
      <c r="A58" s="110" t="s">
        <v>173</v>
      </c>
      <c r="B58" s="98">
        <v>0.59</v>
      </c>
      <c r="C58" s="99">
        <v>2</v>
      </c>
      <c r="D58" s="98">
        <v>0.15</v>
      </c>
      <c r="E58" s="114">
        <v>5.2</v>
      </c>
      <c r="F58" s="37" t="s">
        <v>121</v>
      </c>
      <c r="G58" s="168">
        <v>5.7</v>
      </c>
      <c r="H58" s="169"/>
      <c r="I58" s="5"/>
      <c r="J58" s="133" t="s">
        <v>297</v>
      </c>
      <c r="K58" s="134"/>
      <c r="L58" s="135">
        <v>0.83</v>
      </c>
      <c r="M58" s="135">
        <v>0.85</v>
      </c>
      <c r="N58" s="106">
        <f>AVERAGE(L58,M58)</f>
        <v>0.84</v>
      </c>
      <c r="O58" s="136">
        <v>18.3</v>
      </c>
      <c r="P58" s="136">
        <v>26.7</v>
      </c>
      <c r="Q58" s="137" t="s">
        <v>574</v>
      </c>
    </row>
    <row r="59" spans="1:17" ht="15" thickBot="1" x14ac:dyDescent="0.35">
      <c r="A59" s="110" t="s">
        <v>174</v>
      </c>
      <c r="B59" s="98">
        <v>0.77</v>
      </c>
      <c r="C59" s="99">
        <v>50</v>
      </c>
      <c r="D59" s="98">
        <v>0.25</v>
      </c>
      <c r="E59" s="113">
        <v>5.12</v>
      </c>
      <c r="F59" s="39" t="s">
        <v>122</v>
      </c>
      <c r="G59" s="170">
        <v>4.71</v>
      </c>
      <c r="H59" s="171"/>
      <c r="I59" s="5"/>
      <c r="J59" s="133" t="s">
        <v>303</v>
      </c>
      <c r="K59" s="134"/>
      <c r="L59" s="135">
        <v>0.78</v>
      </c>
      <c r="M59" s="135">
        <v>0.82</v>
      </c>
      <c r="N59" s="106">
        <f>AVERAGE(L59,M59)</f>
        <v>0.8</v>
      </c>
      <c r="O59" s="136">
        <v>16.7</v>
      </c>
      <c r="P59" s="136">
        <v>23.9</v>
      </c>
      <c r="Q59" s="137" t="s">
        <v>575</v>
      </c>
    </row>
    <row r="60" spans="1:17" x14ac:dyDescent="0.3">
      <c r="A60" s="110" t="s">
        <v>175</v>
      </c>
      <c r="B60" s="98">
        <v>0.72</v>
      </c>
      <c r="C60" s="99">
        <v>1300</v>
      </c>
      <c r="D60" s="98">
        <v>0.06</v>
      </c>
      <c r="E60" s="113">
        <v>4.71</v>
      </c>
      <c r="F60" s="5"/>
      <c r="G60" s="5"/>
      <c r="H60" s="5"/>
      <c r="I60" s="5"/>
      <c r="J60" s="133" t="s">
        <v>307</v>
      </c>
      <c r="K60" s="134"/>
      <c r="L60" s="135">
        <v>0.79</v>
      </c>
      <c r="M60" s="135">
        <v>0.83</v>
      </c>
      <c r="N60" s="106">
        <f>AVERAGE(L60,M60)</f>
        <v>0.81</v>
      </c>
      <c r="O60" s="136">
        <v>20</v>
      </c>
      <c r="P60" s="136">
        <v>26.7</v>
      </c>
      <c r="Q60" s="137" t="s">
        <v>16</v>
      </c>
    </row>
    <row r="61" spans="1:17" x14ac:dyDescent="0.3">
      <c r="A61" s="110" t="s">
        <v>176</v>
      </c>
      <c r="B61" s="98">
        <v>0.75</v>
      </c>
      <c r="C61" s="99">
        <v>500</v>
      </c>
      <c r="D61" s="98">
        <v>0.1</v>
      </c>
      <c r="E61" s="113">
        <v>4.71</v>
      </c>
      <c r="F61" s="5"/>
      <c r="G61" s="5"/>
      <c r="H61" s="5"/>
      <c r="J61" s="133" t="s">
        <v>309</v>
      </c>
      <c r="K61" s="134"/>
      <c r="L61" s="135">
        <v>0.82</v>
      </c>
      <c r="M61" s="135">
        <v>0.86</v>
      </c>
      <c r="N61" s="106">
        <f>AVERAGE(L61,M61)</f>
        <v>0.84</v>
      </c>
      <c r="O61" s="136">
        <v>17.8</v>
      </c>
      <c r="P61" s="136">
        <v>22.2</v>
      </c>
      <c r="Q61" s="137" t="s">
        <v>16</v>
      </c>
    </row>
    <row r="62" spans="1:17" x14ac:dyDescent="0.3">
      <c r="A62" s="110" t="s">
        <v>177</v>
      </c>
      <c r="B62" s="98">
        <v>0.77</v>
      </c>
      <c r="C62" s="99">
        <v>250</v>
      </c>
      <c r="D62" s="98">
        <v>0.1</v>
      </c>
      <c r="E62" s="113">
        <v>4.71</v>
      </c>
      <c r="F62" s="5"/>
      <c r="G62" s="5"/>
      <c r="H62" s="5"/>
      <c r="J62" s="133" t="s">
        <v>337</v>
      </c>
      <c r="K62" s="134"/>
      <c r="L62" s="135">
        <v>0.73</v>
      </c>
      <c r="M62" s="135">
        <v>0.75</v>
      </c>
      <c r="N62" s="106">
        <f>AVERAGE(L62,M62)</f>
        <v>0.74</v>
      </c>
      <c r="O62" s="136">
        <v>16.7</v>
      </c>
      <c r="P62" s="136">
        <v>21.1</v>
      </c>
      <c r="Q62" s="137" t="s">
        <v>514</v>
      </c>
    </row>
    <row r="63" spans="1:17" x14ac:dyDescent="0.3">
      <c r="A63" s="110" t="s">
        <v>178</v>
      </c>
      <c r="B63" s="98">
        <v>0.78</v>
      </c>
      <c r="C63" s="99">
        <v>20</v>
      </c>
      <c r="D63" s="98">
        <v>0.3</v>
      </c>
      <c r="E63" s="113">
        <v>5.18</v>
      </c>
      <c r="F63" s="5"/>
      <c r="G63" s="5"/>
      <c r="H63" s="5"/>
      <c r="J63" s="133" t="s">
        <v>338</v>
      </c>
      <c r="K63" s="134"/>
      <c r="L63" s="135">
        <v>0.73</v>
      </c>
      <c r="M63" s="135">
        <v>0.74</v>
      </c>
      <c r="N63" s="106">
        <f>AVERAGE(L63,M63)</f>
        <v>0.73499999999999999</v>
      </c>
      <c r="O63" s="136">
        <v>16.7</v>
      </c>
      <c r="P63" s="136">
        <v>21.1</v>
      </c>
      <c r="Q63" s="137" t="s">
        <v>16</v>
      </c>
    </row>
    <row r="64" spans="1:17" x14ac:dyDescent="0.3">
      <c r="A64" s="110" t="s">
        <v>179</v>
      </c>
      <c r="B64" s="98">
        <v>0.78</v>
      </c>
      <c r="C64" s="99">
        <v>8</v>
      </c>
      <c r="D64" s="98">
        <v>0.3</v>
      </c>
      <c r="E64" s="113">
        <v>5.2</v>
      </c>
      <c r="F64" s="5"/>
      <c r="G64" s="5"/>
      <c r="H64" s="5"/>
      <c r="J64" s="133" t="s">
        <v>334</v>
      </c>
      <c r="K64" s="134"/>
      <c r="L64" s="135">
        <v>0.73</v>
      </c>
      <c r="M64" s="135">
        <v>0.77</v>
      </c>
      <c r="N64" s="106">
        <f>AVERAGE(L64,M64)</f>
        <v>0.75</v>
      </c>
      <c r="O64" s="136">
        <v>15.6</v>
      </c>
      <c r="P64" s="136">
        <v>22.2</v>
      </c>
      <c r="Q64" s="137" t="s">
        <v>577</v>
      </c>
    </row>
    <row r="65" spans="1:17" x14ac:dyDescent="0.3">
      <c r="A65" s="110" t="s">
        <v>180</v>
      </c>
      <c r="B65" s="98">
        <v>0.78</v>
      </c>
      <c r="C65" s="99">
        <v>120</v>
      </c>
      <c r="D65" s="98">
        <v>0.2</v>
      </c>
      <c r="E65" s="113">
        <v>4.99</v>
      </c>
      <c r="F65" s="5"/>
      <c r="G65" s="5"/>
      <c r="H65" s="5"/>
      <c r="J65" s="133" t="s">
        <v>354</v>
      </c>
      <c r="K65" s="134"/>
      <c r="L65" s="135">
        <v>0.69</v>
      </c>
      <c r="M65" s="135">
        <v>0.74</v>
      </c>
      <c r="N65" s="106">
        <f>AVERAGE(L65,M65)</f>
        <v>0.71499999999999997</v>
      </c>
      <c r="O65" s="136">
        <v>17.8</v>
      </c>
      <c r="P65" s="136">
        <v>21.1</v>
      </c>
      <c r="Q65" s="137" t="s">
        <v>578</v>
      </c>
    </row>
    <row r="66" spans="1:17" x14ac:dyDescent="0.3">
      <c r="A66" s="110" t="s">
        <v>181</v>
      </c>
      <c r="B66" s="98">
        <v>0.77</v>
      </c>
      <c r="C66" s="99">
        <v>50</v>
      </c>
      <c r="D66" s="98">
        <v>0.25</v>
      </c>
      <c r="E66" s="113">
        <v>5.12</v>
      </c>
      <c r="F66" s="5"/>
      <c r="G66" s="5"/>
      <c r="H66" s="5"/>
      <c r="J66" s="133" t="s">
        <v>343</v>
      </c>
      <c r="K66" s="134"/>
      <c r="L66" s="135">
        <v>0.71</v>
      </c>
      <c r="M66" s="135">
        <v>0.75</v>
      </c>
      <c r="N66" s="106">
        <f>AVERAGE(L66,M66)</f>
        <v>0.73</v>
      </c>
      <c r="O66" s="136">
        <v>16.7</v>
      </c>
      <c r="P66" s="136">
        <v>22.2</v>
      </c>
      <c r="Q66" s="137" t="s">
        <v>16</v>
      </c>
    </row>
    <row r="67" spans="1:17" x14ac:dyDescent="0.3">
      <c r="A67" s="110" t="s">
        <v>182</v>
      </c>
      <c r="B67" s="98">
        <v>0.75</v>
      </c>
      <c r="C67" s="99">
        <v>900</v>
      </c>
      <c r="D67" s="98">
        <v>7.0000000000000007E-2</v>
      </c>
      <c r="E67" s="113">
        <v>3.33</v>
      </c>
      <c r="F67" s="5"/>
      <c r="G67" s="5"/>
      <c r="H67" s="5"/>
      <c r="J67" s="133" t="s">
        <v>344</v>
      </c>
      <c r="K67" s="134"/>
      <c r="L67" s="135">
        <v>0.72</v>
      </c>
      <c r="M67" s="135">
        <v>0.76</v>
      </c>
      <c r="N67" s="106">
        <f>AVERAGE(L67,M67)</f>
        <v>0.74</v>
      </c>
      <c r="O67" s="136">
        <v>15.6</v>
      </c>
      <c r="P67" s="136">
        <v>22.2</v>
      </c>
      <c r="Q67" s="137" t="s">
        <v>16</v>
      </c>
    </row>
    <row r="68" spans="1:17" x14ac:dyDescent="0.3">
      <c r="A68" s="110" t="s">
        <v>183</v>
      </c>
      <c r="B68" s="98">
        <v>0.78</v>
      </c>
      <c r="C68" s="99">
        <v>150</v>
      </c>
      <c r="D68" s="98">
        <v>0.2</v>
      </c>
      <c r="E68" s="113">
        <v>4.93</v>
      </c>
      <c r="F68" s="5"/>
      <c r="G68" s="5"/>
      <c r="H68" s="5"/>
      <c r="J68" s="133" t="s">
        <v>351</v>
      </c>
      <c r="K68" s="134"/>
      <c r="L68" s="135">
        <v>0.73</v>
      </c>
      <c r="M68" s="135">
        <v>0.77</v>
      </c>
      <c r="N68" s="106">
        <f>AVERAGE(L68,M68)</f>
        <v>0.75</v>
      </c>
      <c r="O68" s="136">
        <v>15.6</v>
      </c>
      <c r="P68" s="136">
        <v>21.1</v>
      </c>
      <c r="Q68" s="137" t="s">
        <v>515</v>
      </c>
    </row>
    <row r="69" spans="1:17" x14ac:dyDescent="0.3">
      <c r="A69" s="110" t="s">
        <v>184</v>
      </c>
      <c r="B69" s="98">
        <v>0.8</v>
      </c>
      <c r="C69" s="99">
        <v>3</v>
      </c>
      <c r="D69" s="98">
        <v>0.3</v>
      </c>
      <c r="E69" s="113">
        <v>5.7</v>
      </c>
      <c r="F69" s="5"/>
      <c r="G69" s="5"/>
      <c r="H69" s="5"/>
      <c r="J69" s="133" t="s">
        <v>331</v>
      </c>
      <c r="K69" s="134"/>
      <c r="L69" s="135">
        <v>0.74</v>
      </c>
      <c r="M69" s="135">
        <v>0.78</v>
      </c>
      <c r="N69" s="106">
        <f>AVERAGE(L69,M69)</f>
        <v>0.76</v>
      </c>
      <c r="O69" s="136">
        <v>19.399999999999999</v>
      </c>
      <c r="P69" s="136">
        <v>26.7</v>
      </c>
      <c r="Q69" s="137" t="s">
        <v>574</v>
      </c>
    </row>
    <row r="70" spans="1:17" x14ac:dyDescent="0.3">
      <c r="A70" s="110" t="s">
        <v>185</v>
      </c>
      <c r="B70" s="98">
        <v>0.79</v>
      </c>
      <c r="C70" s="99">
        <v>5</v>
      </c>
      <c r="D70" s="98">
        <v>0.15</v>
      </c>
      <c r="E70" s="114">
        <v>5.8</v>
      </c>
      <c r="F70" s="5"/>
      <c r="G70" s="5"/>
      <c r="H70" s="5"/>
      <c r="J70" s="133" t="s">
        <v>345</v>
      </c>
      <c r="K70" s="134"/>
      <c r="L70" s="135">
        <v>0.74</v>
      </c>
      <c r="M70" s="135">
        <v>0.78</v>
      </c>
      <c r="N70" s="106">
        <f>AVERAGE(L70,M70)</f>
        <v>0.76</v>
      </c>
      <c r="O70" s="136">
        <v>17.8</v>
      </c>
      <c r="P70" s="136">
        <v>23.3</v>
      </c>
      <c r="Q70" s="137" t="s">
        <v>16</v>
      </c>
    </row>
    <row r="71" spans="1:17" x14ac:dyDescent="0.3">
      <c r="A71" s="110" t="s">
        <v>186</v>
      </c>
      <c r="B71" s="98">
        <v>0.83</v>
      </c>
      <c r="C71" s="99">
        <v>4</v>
      </c>
      <c r="D71" s="98">
        <v>0.35</v>
      </c>
      <c r="E71" s="113">
        <v>6.04</v>
      </c>
      <c r="J71" s="133" t="s">
        <v>342</v>
      </c>
      <c r="K71" s="134"/>
      <c r="L71" s="135">
        <v>0.7</v>
      </c>
      <c r="M71" s="135">
        <v>0.75</v>
      </c>
      <c r="N71" s="106">
        <f>AVERAGE(L71,M71)</f>
        <v>0.72499999999999998</v>
      </c>
      <c r="O71" s="136">
        <v>18.3</v>
      </c>
      <c r="P71" s="136">
        <v>21.1</v>
      </c>
      <c r="Q71" s="137" t="s">
        <v>16</v>
      </c>
    </row>
    <row r="72" spans="1:17" x14ac:dyDescent="0.3">
      <c r="A72" s="110" t="s">
        <v>187</v>
      </c>
      <c r="B72" s="98">
        <v>0.71</v>
      </c>
      <c r="C72" s="99">
        <v>900</v>
      </c>
      <c r="D72" s="98">
        <v>0.2</v>
      </c>
      <c r="E72" s="113">
        <v>4.71</v>
      </c>
      <c r="J72" s="133" t="s">
        <v>346</v>
      </c>
      <c r="K72" s="134"/>
      <c r="L72" s="135">
        <v>0.72</v>
      </c>
      <c r="M72" s="135">
        <v>0.76</v>
      </c>
      <c r="N72" s="106">
        <f>AVERAGE(L72,M72)</f>
        <v>0.74</v>
      </c>
      <c r="O72" s="136">
        <v>17.8</v>
      </c>
      <c r="P72" s="136">
        <v>23.3</v>
      </c>
      <c r="Q72" s="137" t="s">
        <v>16</v>
      </c>
    </row>
    <row r="73" spans="1:17" x14ac:dyDescent="0.3">
      <c r="A73" s="110" t="s">
        <v>188</v>
      </c>
      <c r="B73" s="98">
        <v>0.78</v>
      </c>
      <c r="C73" s="99">
        <v>150</v>
      </c>
      <c r="D73" s="98">
        <v>0.2</v>
      </c>
      <c r="E73" s="113">
        <v>4.93</v>
      </c>
      <c r="J73" s="133" t="s">
        <v>352</v>
      </c>
      <c r="K73" s="134"/>
      <c r="L73" s="135">
        <v>0.75</v>
      </c>
      <c r="M73" s="135">
        <v>0.85</v>
      </c>
      <c r="N73" s="106">
        <f>AVERAGE(L73,M73)</f>
        <v>0.8</v>
      </c>
      <c r="O73" s="136">
        <v>18.3</v>
      </c>
      <c r="P73" s="136">
        <v>37.799999999999997</v>
      </c>
      <c r="Q73" s="137" t="s">
        <v>515</v>
      </c>
    </row>
    <row r="74" spans="1:17" x14ac:dyDescent="0.3">
      <c r="A74" s="110" t="s">
        <v>189</v>
      </c>
      <c r="B74" s="98">
        <v>0.84</v>
      </c>
      <c r="C74" s="99">
        <v>25</v>
      </c>
      <c r="D74" s="98">
        <v>0.3</v>
      </c>
      <c r="E74" s="113">
        <v>5.43</v>
      </c>
      <c r="J74" s="133" t="s">
        <v>335</v>
      </c>
      <c r="K74" s="134"/>
      <c r="L74" s="135">
        <v>0.72</v>
      </c>
      <c r="M74" s="135">
        <v>0.76</v>
      </c>
      <c r="N74" s="106">
        <f>AVERAGE(L74,M74)</f>
        <v>0.74</v>
      </c>
      <c r="O74" s="136">
        <v>16.7</v>
      </c>
      <c r="P74" s="136">
        <v>22.2</v>
      </c>
      <c r="Q74" s="137" t="s">
        <v>577</v>
      </c>
    </row>
    <row r="75" spans="1:17" x14ac:dyDescent="0.3">
      <c r="A75" s="110" t="s">
        <v>190</v>
      </c>
      <c r="B75" s="98">
        <v>0.77</v>
      </c>
      <c r="C75" s="99">
        <v>8</v>
      </c>
      <c r="D75" s="98">
        <v>0.15</v>
      </c>
      <c r="E75" s="114">
        <v>5.6</v>
      </c>
      <c r="J75" s="133" t="s">
        <v>350</v>
      </c>
      <c r="K75" s="134"/>
      <c r="L75" s="135">
        <v>0.72</v>
      </c>
      <c r="M75" s="135">
        <v>0.76</v>
      </c>
      <c r="N75" s="106">
        <f>AVERAGE(L75,M75)</f>
        <v>0.74</v>
      </c>
      <c r="O75" s="136">
        <v>18.3</v>
      </c>
      <c r="P75" s="136">
        <v>23.9</v>
      </c>
      <c r="Q75" s="137" t="s">
        <v>515</v>
      </c>
    </row>
    <row r="76" spans="1:17" x14ac:dyDescent="0.3">
      <c r="A76" s="110" t="s">
        <v>191</v>
      </c>
      <c r="B76" s="98">
        <v>0.78</v>
      </c>
      <c r="C76" s="99">
        <v>80</v>
      </c>
      <c r="D76" s="98">
        <v>0.2</v>
      </c>
      <c r="E76" s="113">
        <v>5.0999999999999996</v>
      </c>
      <c r="J76" s="133" t="s">
        <v>340</v>
      </c>
      <c r="K76" s="134"/>
      <c r="L76" s="135">
        <v>0.74</v>
      </c>
      <c r="M76" s="135">
        <v>0.78</v>
      </c>
      <c r="N76" s="106">
        <f>AVERAGE(L76,M76)</f>
        <v>0.76</v>
      </c>
      <c r="O76" s="136">
        <v>18.3</v>
      </c>
      <c r="P76" s="136">
        <v>25</v>
      </c>
      <c r="Q76" s="137" t="s">
        <v>16</v>
      </c>
    </row>
    <row r="77" spans="1:17" x14ac:dyDescent="0.3">
      <c r="A77" s="110" t="s">
        <v>192</v>
      </c>
      <c r="B77" s="98">
        <v>0.8</v>
      </c>
      <c r="C77" s="99">
        <v>25</v>
      </c>
      <c r="D77" s="98">
        <v>0.6</v>
      </c>
      <c r="E77" s="113">
        <v>5.4</v>
      </c>
      <c r="J77" s="133" t="s">
        <v>341</v>
      </c>
      <c r="K77" s="134"/>
      <c r="L77" s="135">
        <v>0.72</v>
      </c>
      <c r="M77" s="135">
        <v>0.77</v>
      </c>
      <c r="N77" s="106">
        <f>AVERAGE(L77,M77)</f>
        <v>0.745</v>
      </c>
      <c r="O77" s="136">
        <v>18.3</v>
      </c>
      <c r="P77" s="136">
        <v>23.9</v>
      </c>
      <c r="Q77" s="137" t="s">
        <v>16</v>
      </c>
    </row>
    <row r="78" spans="1:17" x14ac:dyDescent="0.3">
      <c r="A78" s="110" t="s">
        <v>193</v>
      </c>
      <c r="B78" s="98">
        <v>0.81</v>
      </c>
      <c r="C78" s="99">
        <v>8</v>
      </c>
      <c r="D78" s="98">
        <v>1</v>
      </c>
      <c r="E78" s="113">
        <v>5.7</v>
      </c>
      <c r="J78" s="133" t="s">
        <v>339</v>
      </c>
      <c r="K78" s="134"/>
      <c r="L78" s="135">
        <v>0.72</v>
      </c>
      <c r="M78" s="135">
        <v>0.76</v>
      </c>
      <c r="N78" s="106">
        <f>AVERAGE(L78,M78)</f>
        <v>0.74</v>
      </c>
      <c r="O78" s="136">
        <v>20</v>
      </c>
      <c r="P78" s="136">
        <v>26.7</v>
      </c>
      <c r="Q78" s="137" t="s">
        <v>16</v>
      </c>
    </row>
    <row r="79" spans="1:17" x14ac:dyDescent="0.3">
      <c r="A79" s="110" t="s">
        <v>194</v>
      </c>
      <c r="B79" s="98">
        <v>0.81</v>
      </c>
      <c r="C79" s="99">
        <v>3</v>
      </c>
      <c r="D79" s="98">
        <v>1</v>
      </c>
      <c r="E79" s="113">
        <v>5.7</v>
      </c>
      <c r="J79" s="133" t="s">
        <v>333</v>
      </c>
      <c r="K79" s="134"/>
      <c r="L79" s="135">
        <v>0.74</v>
      </c>
      <c r="M79" s="135">
        <v>0.78</v>
      </c>
      <c r="N79" s="106">
        <f>AVERAGE(L79,M79)</f>
        <v>0.76</v>
      </c>
      <c r="O79" s="136">
        <v>20</v>
      </c>
      <c r="P79" s="136">
        <v>25.6</v>
      </c>
      <c r="Q79" s="137" t="s">
        <v>577</v>
      </c>
    </row>
    <row r="80" spans="1:17" x14ac:dyDescent="0.3">
      <c r="A80" s="110" t="s">
        <v>195</v>
      </c>
      <c r="B80" s="98">
        <v>0.65</v>
      </c>
      <c r="C80" s="99">
        <v>1400</v>
      </c>
      <c r="D80" s="98">
        <v>0.05</v>
      </c>
      <c r="E80" s="113">
        <v>4.71</v>
      </c>
      <c r="J80" s="133" t="s">
        <v>327</v>
      </c>
      <c r="K80" s="134"/>
      <c r="L80" s="135">
        <v>0.77</v>
      </c>
      <c r="M80" s="135">
        <v>0.83</v>
      </c>
      <c r="N80" s="106">
        <f>AVERAGE(L80,M80)</f>
        <v>0.8</v>
      </c>
      <c r="O80" s="136">
        <v>18.3</v>
      </c>
      <c r="P80" s="136">
        <v>25.6</v>
      </c>
      <c r="Q80" s="137" t="s">
        <v>574</v>
      </c>
    </row>
    <row r="81" spans="1:17" x14ac:dyDescent="0.3">
      <c r="A81" s="110" t="s">
        <v>196</v>
      </c>
      <c r="B81" s="98">
        <v>0.65</v>
      </c>
      <c r="C81" s="99">
        <v>12</v>
      </c>
      <c r="D81" s="98">
        <v>0.75</v>
      </c>
      <c r="E81" s="114">
        <v>5.5</v>
      </c>
      <c r="J81" s="133" t="s">
        <v>328</v>
      </c>
      <c r="K81" s="134"/>
      <c r="L81" s="135">
        <v>0</v>
      </c>
      <c r="M81" s="135">
        <v>0</v>
      </c>
      <c r="N81" s="106">
        <f>AVERAGE(L81,M81)</f>
        <v>0</v>
      </c>
      <c r="O81" s="136">
        <v>20</v>
      </c>
      <c r="P81" s="136">
        <v>24.4</v>
      </c>
      <c r="Q81" s="137" t="s">
        <v>574</v>
      </c>
    </row>
    <row r="82" spans="1:17" x14ac:dyDescent="0.3">
      <c r="A82" s="110" t="s">
        <v>197</v>
      </c>
      <c r="B82" s="98">
        <v>0.81</v>
      </c>
      <c r="C82" s="99">
        <v>7</v>
      </c>
      <c r="D82" s="98">
        <v>1</v>
      </c>
      <c r="E82" s="113">
        <v>5.7</v>
      </c>
      <c r="J82" s="133" t="s">
        <v>330</v>
      </c>
      <c r="K82" s="134"/>
      <c r="L82" s="135">
        <v>0.73</v>
      </c>
      <c r="M82" s="135">
        <v>0.77</v>
      </c>
      <c r="N82" s="106">
        <f>AVERAGE(L82,M82)</f>
        <v>0.75</v>
      </c>
      <c r="O82" s="136">
        <v>17.2</v>
      </c>
      <c r="P82" s="136">
        <v>22.8</v>
      </c>
      <c r="Q82" s="137" t="s">
        <v>574</v>
      </c>
    </row>
    <row r="83" spans="1:17" x14ac:dyDescent="0.3">
      <c r="A83" s="110" t="s">
        <v>198</v>
      </c>
      <c r="B83" s="98">
        <v>0.77</v>
      </c>
      <c r="C83" s="99">
        <v>300</v>
      </c>
      <c r="D83" s="98">
        <v>0.1</v>
      </c>
      <c r="E83" s="113">
        <v>4.6500000000000004</v>
      </c>
      <c r="J83" s="133" t="s">
        <v>332</v>
      </c>
      <c r="K83" s="134"/>
      <c r="L83" s="135">
        <v>0.73</v>
      </c>
      <c r="M83" s="135">
        <v>0.77</v>
      </c>
      <c r="N83" s="106">
        <f>AVERAGE(L83,M83)</f>
        <v>0.75</v>
      </c>
      <c r="O83" s="136">
        <v>13.3</v>
      </c>
      <c r="P83" s="136">
        <v>18.3</v>
      </c>
      <c r="Q83" s="137" t="s">
        <v>574</v>
      </c>
    </row>
    <row r="84" spans="1:17" x14ac:dyDescent="0.3">
      <c r="A84" s="110" t="s">
        <v>199</v>
      </c>
      <c r="B84" s="98">
        <v>0.8</v>
      </c>
      <c r="C84" s="99">
        <v>6</v>
      </c>
      <c r="D84" s="98">
        <v>1</v>
      </c>
      <c r="E84" s="113">
        <v>5.56</v>
      </c>
      <c r="J84" s="133" t="s">
        <v>347</v>
      </c>
      <c r="K84" s="134"/>
      <c r="L84" s="135">
        <v>0.73</v>
      </c>
      <c r="M84" s="135">
        <v>0.77</v>
      </c>
      <c r="N84" s="106">
        <f>AVERAGE(L84,M84)</f>
        <v>0.75</v>
      </c>
      <c r="O84" s="136">
        <v>15.6</v>
      </c>
      <c r="P84" s="136">
        <v>20.6</v>
      </c>
      <c r="Q84" s="137" t="s">
        <v>16</v>
      </c>
    </row>
    <row r="85" spans="1:17" x14ac:dyDescent="0.3">
      <c r="A85" s="110" t="s">
        <v>200</v>
      </c>
      <c r="B85" s="98">
        <v>0.67</v>
      </c>
      <c r="C85" s="99">
        <v>4</v>
      </c>
      <c r="D85" s="100">
        <v>0.05</v>
      </c>
      <c r="E85" s="114">
        <v>5.6</v>
      </c>
      <c r="J85" s="133" t="s">
        <v>353</v>
      </c>
      <c r="K85" s="134"/>
      <c r="L85" s="135">
        <v>0.71</v>
      </c>
      <c r="M85" s="135">
        <v>0.75</v>
      </c>
      <c r="N85" s="106">
        <f>AVERAGE(L85,M85)</f>
        <v>0.73</v>
      </c>
      <c r="O85" s="136">
        <v>12.8</v>
      </c>
      <c r="P85" s="136">
        <v>18.3</v>
      </c>
      <c r="Q85" s="137" t="s">
        <v>515</v>
      </c>
    </row>
    <row r="86" spans="1:17" x14ac:dyDescent="0.3">
      <c r="A86" s="110" t="s">
        <v>201</v>
      </c>
      <c r="B86" s="98">
        <v>0.7</v>
      </c>
      <c r="C86" s="99">
        <v>5</v>
      </c>
      <c r="D86" s="98">
        <v>0.25</v>
      </c>
      <c r="E86" s="113">
        <v>5.2</v>
      </c>
      <c r="J86" s="133" t="s">
        <v>336</v>
      </c>
      <c r="K86" s="134"/>
      <c r="L86" s="135">
        <v>0.73</v>
      </c>
      <c r="M86" s="135">
        <v>0.77</v>
      </c>
      <c r="N86" s="106">
        <f>AVERAGE(L86,M86)</f>
        <v>0.75</v>
      </c>
      <c r="O86" s="136">
        <v>7.8</v>
      </c>
      <c r="P86" s="136">
        <v>13.3</v>
      </c>
      <c r="Q86" s="137" t="s">
        <v>577</v>
      </c>
    </row>
    <row r="87" spans="1:17" x14ac:dyDescent="0.3">
      <c r="A87" s="110" t="s">
        <v>202</v>
      </c>
      <c r="B87" s="98">
        <v>0.5</v>
      </c>
      <c r="C87" s="99">
        <v>5</v>
      </c>
      <c r="D87" s="98">
        <v>0.25</v>
      </c>
      <c r="E87" s="113">
        <v>5.2</v>
      </c>
      <c r="J87" s="133" t="s">
        <v>348</v>
      </c>
      <c r="K87" s="134"/>
      <c r="L87" s="135">
        <v>0.7</v>
      </c>
      <c r="M87" s="135">
        <v>0.74</v>
      </c>
      <c r="N87" s="106">
        <f>AVERAGE(L87,M87)</f>
        <v>0.72</v>
      </c>
      <c r="O87" s="136">
        <v>10</v>
      </c>
      <c r="P87" s="136">
        <v>15.6</v>
      </c>
      <c r="Q87" s="137" t="s">
        <v>16</v>
      </c>
    </row>
    <row r="88" spans="1:17" x14ac:dyDescent="0.3">
      <c r="A88" s="111" t="s">
        <v>203</v>
      </c>
      <c r="B88" s="100">
        <v>0.75</v>
      </c>
      <c r="C88" s="99">
        <v>5</v>
      </c>
      <c r="D88" s="98">
        <v>0.1</v>
      </c>
      <c r="E88" s="114">
        <v>5.7</v>
      </c>
      <c r="J88" s="133" t="s">
        <v>349</v>
      </c>
      <c r="K88" s="134"/>
      <c r="L88" s="135">
        <v>0.71</v>
      </c>
      <c r="M88" s="135">
        <v>0.75</v>
      </c>
      <c r="N88" s="106">
        <f>AVERAGE(L88,M88)</f>
        <v>0.73</v>
      </c>
      <c r="O88" s="136">
        <v>11.1</v>
      </c>
      <c r="P88" s="136">
        <v>14.4</v>
      </c>
      <c r="Q88" s="137" t="s">
        <v>16</v>
      </c>
    </row>
    <row r="89" spans="1:17" x14ac:dyDescent="0.3">
      <c r="A89" s="111" t="s">
        <v>204</v>
      </c>
      <c r="B89" s="98">
        <v>0.82</v>
      </c>
      <c r="C89" s="99">
        <v>2</v>
      </c>
      <c r="D89" s="98">
        <v>0.4</v>
      </c>
      <c r="E89" s="114">
        <v>5.7</v>
      </c>
      <c r="J89" s="133" t="s">
        <v>329</v>
      </c>
      <c r="K89" s="134"/>
      <c r="L89" s="135">
        <v>0.75</v>
      </c>
      <c r="M89" s="135">
        <v>0.8</v>
      </c>
      <c r="N89" s="106">
        <f>AVERAGE(L89,M89)</f>
        <v>0.77500000000000002</v>
      </c>
      <c r="O89" s="136">
        <v>17.8</v>
      </c>
      <c r="P89" s="136">
        <v>23.3</v>
      </c>
      <c r="Q89" s="137" t="s">
        <v>574</v>
      </c>
    </row>
    <row r="90" spans="1:17" x14ac:dyDescent="0.3">
      <c r="A90" s="110" t="s">
        <v>205</v>
      </c>
      <c r="B90" s="98">
        <v>0.5</v>
      </c>
      <c r="C90" s="99">
        <v>5</v>
      </c>
      <c r="D90" s="98">
        <v>0.3</v>
      </c>
      <c r="E90" s="113">
        <v>5.7</v>
      </c>
      <c r="J90" s="133" t="s">
        <v>363</v>
      </c>
      <c r="K90" s="134" t="s">
        <v>15</v>
      </c>
      <c r="L90" s="135"/>
      <c r="M90" s="135"/>
      <c r="N90" s="135" t="s">
        <v>515</v>
      </c>
      <c r="O90" s="136">
        <v>17.2</v>
      </c>
      <c r="P90" s="136">
        <v>25</v>
      </c>
      <c r="Q90" s="137" t="s">
        <v>514</v>
      </c>
    </row>
    <row r="91" spans="1:17" x14ac:dyDescent="0.3">
      <c r="A91" s="110" t="s">
        <v>206</v>
      </c>
      <c r="B91" s="98">
        <v>0.7</v>
      </c>
      <c r="C91" s="99">
        <v>1</v>
      </c>
      <c r="D91" s="98">
        <v>0.25</v>
      </c>
      <c r="E91" s="113">
        <v>5.7</v>
      </c>
      <c r="J91" s="133" t="s">
        <v>355</v>
      </c>
      <c r="K91" s="134" t="s">
        <v>15</v>
      </c>
      <c r="L91" s="135"/>
      <c r="M91" s="135"/>
      <c r="N91" s="135" t="s">
        <v>514</v>
      </c>
      <c r="O91" s="136">
        <v>15</v>
      </c>
      <c r="P91" s="136">
        <v>35</v>
      </c>
      <c r="Q91" s="137" t="s">
        <v>574</v>
      </c>
    </row>
    <row r="92" spans="1:17" x14ac:dyDescent="0.3">
      <c r="A92" s="111" t="s">
        <v>207</v>
      </c>
      <c r="B92" s="98">
        <v>0.78</v>
      </c>
      <c r="C92" s="99">
        <v>3</v>
      </c>
      <c r="D92" s="98">
        <v>0.1</v>
      </c>
      <c r="E92" s="114">
        <v>5.7</v>
      </c>
      <c r="J92" s="133" t="s">
        <v>362</v>
      </c>
      <c r="K92" s="134" t="s">
        <v>15</v>
      </c>
      <c r="L92" s="135"/>
      <c r="M92" s="135"/>
      <c r="N92" s="135" t="s">
        <v>515</v>
      </c>
      <c r="O92" s="136">
        <v>15</v>
      </c>
      <c r="P92" s="136">
        <v>22.2</v>
      </c>
      <c r="Q92" s="137" t="s">
        <v>514</v>
      </c>
    </row>
    <row r="93" spans="1:17" x14ac:dyDescent="0.3">
      <c r="A93" s="110" t="s">
        <v>208</v>
      </c>
      <c r="B93" s="98">
        <v>0.81</v>
      </c>
      <c r="C93" s="99">
        <v>6</v>
      </c>
      <c r="D93" s="98">
        <v>1</v>
      </c>
      <c r="E93" s="113">
        <v>5.77</v>
      </c>
      <c r="J93" s="133" t="s">
        <v>361</v>
      </c>
      <c r="K93" s="134" t="s">
        <v>15</v>
      </c>
      <c r="L93" s="135">
        <v>0.85</v>
      </c>
      <c r="M93" s="135">
        <v>0.9</v>
      </c>
      <c r="N93" s="106">
        <f>AVERAGE(L93,M93)</f>
        <v>0.875</v>
      </c>
      <c r="O93" s="136">
        <v>10</v>
      </c>
      <c r="P93" s="136">
        <v>15</v>
      </c>
      <c r="Q93" s="137" t="s">
        <v>514</v>
      </c>
    </row>
    <row r="94" spans="1:17" x14ac:dyDescent="0.3">
      <c r="A94" s="110" t="s">
        <v>209</v>
      </c>
      <c r="B94" s="98">
        <v>0.8</v>
      </c>
      <c r="C94" s="99">
        <v>5</v>
      </c>
      <c r="D94" s="98">
        <v>1</v>
      </c>
      <c r="E94" s="113">
        <v>5.7</v>
      </c>
      <c r="J94" s="133" t="s">
        <v>364</v>
      </c>
      <c r="K94" s="134" t="s">
        <v>15</v>
      </c>
      <c r="L94" s="135"/>
      <c r="M94" s="135"/>
      <c r="N94" s="135" t="s">
        <v>515</v>
      </c>
      <c r="O94" s="136">
        <v>15</v>
      </c>
      <c r="P94" s="136">
        <v>22.2</v>
      </c>
      <c r="Q94" s="137" t="s">
        <v>16</v>
      </c>
    </row>
    <row r="95" spans="1:17" x14ac:dyDescent="0.3">
      <c r="A95" s="110" t="s">
        <v>210</v>
      </c>
      <c r="B95" s="98">
        <v>0.8</v>
      </c>
      <c r="C95" s="99">
        <v>5</v>
      </c>
      <c r="D95" s="98">
        <v>1</v>
      </c>
      <c r="E95" s="113">
        <v>5.7</v>
      </c>
      <c r="J95" s="133" t="s">
        <v>359</v>
      </c>
      <c r="K95" s="134" t="s">
        <v>15</v>
      </c>
      <c r="L95" s="135"/>
      <c r="M95" s="135"/>
      <c r="N95" s="135" t="s">
        <v>16</v>
      </c>
      <c r="O95" s="136">
        <v>18.3</v>
      </c>
      <c r="P95" s="136">
        <v>22.2</v>
      </c>
      <c r="Q95" s="137" t="s">
        <v>574</v>
      </c>
    </row>
    <row r="96" spans="1:17" x14ac:dyDescent="0.3">
      <c r="A96" s="110" t="s">
        <v>211</v>
      </c>
      <c r="B96" s="98">
        <v>0.8</v>
      </c>
      <c r="C96" s="99">
        <v>5</v>
      </c>
      <c r="D96" s="98">
        <v>1</v>
      </c>
      <c r="E96" s="113">
        <v>5.79</v>
      </c>
      <c r="J96" s="133" t="s">
        <v>357</v>
      </c>
      <c r="K96" s="134" t="s">
        <v>15</v>
      </c>
      <c r="L96" s="135"/>
      <c r="M96" s="135"/>
      <c r="N96" s="135" t="s">
        <v>515</v>
      </c>
      <c r="O96" s="136">
        <v>17.2</v>
      </c>
      <c r="P96" s="136">
        <v>22.2</v>
      </c>
      <c r="Q96" s="137" t="s">
        <v>574</v>
      </c>
    </row>
    <row r="97" spans="1:17" x14ac:dyDescent="0.3">
      <c r="A97" s="110" t="s">
        <v>212</v>
      </c>
      <c r="B97" s="98">
        <v>0.78</v>
      </c>
      <c r="C97" s="99">
        <v>60</v>
      </c>
      <c r="D97" s="98">
        <v>0.25</v>
      </c>
      <c r="E97" s="113">
        <v>5.0999999999999996</v>
      </c>
      <c r="J97" s="133" t="s">
        <v>358</v>
      </c>
      <c r="K97" s="134" t="s">
        <v>15</v>
      </c>
      <c r="L97" s="135"/>
      <c r="M97" s="135"/>
      <c r="N97" s="135" t="s">
        <v>515</v>
      </c>
      <c r="O97" s="136">
        <v>17.2</v>
      </c>
      <c r="P97" s="136">
        <v>22.2</v>
      </c>
      <c r="Q97" s="137" t="s">
        <v>574</v>
      </c>
    </row>
    <row r="98" spans="1:17" x14ac:dyDescent="0.3">
      <c r="A98" s="110" t="s">
        <v>213</v>
      </c>
      <c r="B98" s="98">
        <v>0.65</v>
      </c>
      <c r="C98" s="99">
        <v>4</v>
      </c>
      <c r="D98" s="98">
        <v>0.1</v>
      </c>
      <c r="E98" s="113">
        <v>4.5</v>
      </c>
      <c r="J98" s="133" t="s">
        <v>360</v>
      </c>
      <c r="K98" s="134" t="s">
        <v>15</v>
      </c>
      <c r="L98" s="135"/>
      <c r="M98" s="135"/>
      <c r="N98" s="135" t="s">
        <v>514</v>
      </c>
      <c r="O98" s="136">
        <v>10</v>
      </c>
      <c r="P98" s="136">
        <v>22.2</v>
      </c>
      <c r="Q98" s="137" t="s">
        <v>514</v>
      </c>
    </row>
    <row r="99" spans="1:17" x14ac:dyDescent="0.3">
      <c r="A99" s="110" t="s">
        <v>214</v>
      </c>
      <c r="B99" s="98">
        <v>0.8</v>
      </c>
      <c r="C99" s="99">
        <v>70</v>
      </c>
      <c r="D99" s="98">
        <v>0.2</v>
      </c>
      <c r="E99" s="113">
        <v>5</v>
      </c>
      <c r="J99" s="133" t="s">
        <v>365</v>
      </c>
      <c r="K99" s="134" t="s">
        <v>15</v>
      </c>
      <c r="L99" s="135"/>
      <c r="M99" s="135"/>
      <c r="N99" s="135"/>
      <c r="O99" s="136">
        <v>30</v>
      </c>
      <c r="P99" s="136">
        <v>40</v>
      </c>
      <c r="Q99" s="137"/>
    </row>
    <row r="100" spans="1:17" x14ac:dyDescent="0.3">
      <c r="A100" s="110" t="s">
        <v>215</v>
      </c>
      <c r="B100" s="98">
        <v>0.73</v>
      </c>
      <c r="C100" s="99">
        <v>400</v>
      </c>
      <c r="D100" s="98">
        <v>0.15</v>
      </c>
      <c r="E100" s="113">
        <v>4.7</v>
      </c>
      <c r="J100" s="138" t="s">
        <v>356</v>
      </c>
      <c r="K100" s="134" t="s">
        <v>15</v>
      </c>
      <c r="L100" s="135"/>
      <c r="M100" s="135"/>
      <c r="N100" s="135" t="s">
        <v>16</v>
      </c>
      <c r="O100" s="139">
        <v>15</v>
      </c>
      <c r="P100" s="139">
        <v>22.2</v>
      </c>
      <c r="Q100" s="140" t="s">
        <v>574</v>
      </c>
    </row>
    <row r="101" spans="1:17" x14ac:dyDescent="0.3">
      <c r="A101" s="110" t="s">
        <v>216</v>
      </c>
      <c r="B101" s="98">
        <v>0.74</v>
      </c>
      <c r="C101" s="99">
        <v>32</v>
      </c>
      <c r="D101" s="98">
        <v>0.3</v>
      </c>
      <c r="E101" s="113">
        <v>5.16</v>
      </c>
      <c r="J101" s="124" t="s">
        <v>256</v>
      </c>
      <c r="K101" s="134" t="s">
        <v>15</v>
      </c>
      <c r="L101" s="106">
        <v>0.7</v>
      </c>
      <c r="M101" s="106">
        <v>0.74</v>
      </c>
      <c r="N101" s="106">
        <f>AVERAGE(L101,M101)</f>
        <v>0.72</v>
      </c>
      <c r="O101" s="107">
        <v>17</v>
      </c>
      <c r="P101" s="107">
        <v>23</v>
      </c>
      <c r="Q101" s="126" t="s">
        <v>38</v>
      </c>
    </row>
    <row r="102" spans="1:17" x14ac:dyDescent="0.3">
      <c r="A102" s="110" t="s">
        <v>217</v>
      </c>
      <c r="B102" s="98">
        <v>0.74</v>
      </c>
      <c r="C102" s="99">
        <v>200</v>
      </c>
      <c r="D102" s="98">
        <v>0.2</v>
      </c>
      <c r="E102" s="113">
        <v>4.9000000000000004</v>
      </c>
      <c r="J102" s="124" t="s">
        <v>257</v>
      </c>
      <c r="K102" s="134" t="s">
        <v>15</v>
      </c>
      <c r="L102" s="106">
        <v>0.76</v>
      </c>
      <c r="M102" s="106">
        <v>0.8</v>
      </c>
      <c r="N102" s="106">
        <f>AVERAGE(L102,M102)</f>
        <v>0.78</v>
      </c>
      <c r="O102" s="107">
        <v>15</v>
      </c>
      <c r="P102" s="107">
        <v>35</v>
      </c>
      <c r="Q102" s="126" t="s">
        <v>20</v>
      </c>
    </row>
    <row r="103" spans="1:17" x14ac:dyDescent="0.3">
      <c r="A103" s="110" t="s">
        <v>218</v>
      </c>
      <c r="B103" s="98">
        <v>0.76</v>
      </c>
      <c r="C103" s="99">
        <v>25</v>
      </c>
      <c r="D103" s="98">
        <v>0.3</v>
      </c>
      <c r="E103" s="113">
        <v>5.17</v>
      </c>
      <c r="J103" s="124" t="s">
        <v>258</v>
      </c>
      <c r="K103" s="134" t="s">
        <v>15</v>
      </c>
      <c r="L103" s="106">
        <v>0.75</v>
      </c>
      <c r="M103" s="106">
        <v>0.78</v>
      </c>
      <c r="N103" s="106">
        <f>AVERAGE(L103,M103)</f>
        <v>0.76500000000000001</v>
      </c>
      <c r="O103" s="107">
        <v>17</v>
      </c>
      <c r="P103" s="107">
        <v>22</v>
      </c>
      <c r="Q103" s="126" t="s">
        <v>38</v>
      </c>
    </row>
    <row r="104" spans="1:17" x14ac:dyDescent="0.3">
      <c r="A104" s="110" t="s">
        <v>219</v>
      </c>
      <c r="B104" s="98">
        <v>0.77</v>
      </c>
      <c r="C104" s="99">
        <v>90</v>
      </c>
      <c r="D104" s="98">
        <v>0.1</v>
      </c>
      <c r="E104" s="113">
        <v>5.05</v>
      </c>
      <c r="J104" s="124" t="s">
        <v>259</v>
      </c>
      <c r="K104" s="134" t="s">
        <v>15</v>
      </c>
      <c r="L104" s="106">
        <v>0.75</v>
      </c>
      <c r="M104" s="106">
        <v>0.79</v>
      </c>
      <c r="N104" s="106">
        <f>AVERAGE(L104,M104)</f>
        <v>0.77</v>
      </c>
      <c r="O104" s="107">
        <v>12</v>
      </c>
      <c r="P104" s="107">
        <v>20</v>
      </c>
      <c r="Q104" s="125" t="s">
        <v>16</v>
      </c>
    </row>
    <row r="105" spans="1:17" x14ac:dyDescent="0.3">
      <c r="A105" s="110" t="s">
        <v>220</v>
      </c>
      <c r="B105" s="98">
        <v>0.75</v>
      </c>
      <c r="C105" s="99">
        <v>120</v>
      </c>
      <c r="D105" s="98">
        <v>0.2</v>
      </c>
      <c r="E105" s="113">
        <v>5</v>
      </c>
      <c r="J105" s="124" t="s">
        <v>260</v>
      </c>
      <c r="K105" s="134" t="s">
        <v>15</v>
      </c>
      <c r="L105" s="106">
        <v>0.71</v>
      </c>
      <c r="M105" s="106">
        <v>0.74</v>
      </c>
      <c r="N105" s="106">
        <f>AVERAGE(L105,M105)</f>
        <v>0.72499999999999998</v>
      </c>
      <c r="O105" s="107">
        <v>18</v>
      </c>
      <c r="P105" s="107">
        <v>22</v>
      </c>
      <c r="Q105" s="126" t="s">
        <v>20</v>
      </c>
    </row>
    <row r="106" spans="1:17" x14ac:dyDescent="0.3">
      <c r="A106" s="110" t="s">
        <v>221</v>
      </c>
      <c r="B106" s="100">
        <v>0.78</v>
      </c>
      <c r="C106" s="99">
        <v>150</v>
      </c>
      <c r="D106" s="98">
        <v>0.1</v>
      </c>
      <c r="E106" s="113">
        <v>4.9000000000000004</v>
      </c>
      <c r="J106" s="124" t="s">
        <v>261</v>
      </c>
      <c r="K106" s="134" t="s">
        <v>15</v>
      </c>
      <c r="L106" s="106">
        <v>0.69</v>
      </c>
      <c r="M106" s="106">
        <v>0.71</v>
      </c>
      <c r="N106" s="106">
        <f>AVERAGE(L106,M106)</f>
        <v>0.7</v>
      </c>
      <c r="O106" s="107">
        <v>17</v>
      </c>
      <c r="P106" s="107">
        <v>22</v>
      </c>
      <c r="Q106" s="126" t="s">
        <v>16</v>
      </c>
    </row>
    <row r="107" spans="1:17" x14ac:dyDescent="0.3">
      <c r="A107" s="110" t="s">
        <v>222</v>
      </c>
      <c r="B107" s="98">
        <v>0.77</v>
      </c>
      <c r="C107" s="99">
        <v>50</v>
      </c>
      <c r="D107" s="98">
        <v>0.25</v>
      </c>
      <c r="E107" s="113">
        <v>5.12</v>
      </c>
      <c r="J107" s="124" t="s">
        <v>262</v>
      </c>
      <c r="K107" s="134" t="s">
        <v>15</v>
      </c>
      <c r="L107" s="106">
        <v>0.76</v>
      </c>
      <c r="M107" s="106">
        <v>0.8</v>
      </c>
      <c r="N107" s="106">
        <f>AVERAGE(L107,M107)</f>
        <v>0.78</v>
      </c>
      <c r="O107" s="107">
        <v>15</v>
      </c>
      <c r="P107" s="107">
        <v>22</v>
      </c>
      <c r="Q107" s="125" t="s">
        <v>38</v>
      </c>
    </row>
    <row r="108" spans="1:17" x14ac:dyDescent="0.3">
      <c r="A108" s="110" t="s">
        <v>223</v>
      </c>
      <c r="B108" s="98">
        <v>0.55000000000000004</v>
      </c>
      <c r="C108" s="99">
        <v>900</v>
      </c>
      <c r="D108" s="98">
        <v>0.05</v>
      </c>
      <c r="E108" s="113">
        <v>4.71</v>
      </c>
      <c r="J108" s="124" t="s">
        <v>263</v>
      </c>
      <c r="K108" s="134" t="s">
        <v>15</v>
      </c>
      <c r="L108" s="106">
        <v>0.76</v>
      </c>
      <c r="M108" s="106">
        <v>0.79</v>
      </c>
      <c r="N108" s="106">
        <f>AVERAGE(L108,M108)</f>
        <v>0.77500000000000002</v>
      </c>
      <c r="O108" s="107">
        <v>10</v>
      </c>
      <c r="P108" s="107">
        <v>22</v>
      </c>
      <c r="Q108" s="126" t="s">
        <v>38</v>
      </c>
    </row>
    <row r="109" spans="1:17" x14ac:dyDescent="0.3">
      <c r="A109" s="110" t="s">
        <v>224</v>
      </c>
      <c r="B109" s="98">
        <v>0.77</v>
      </c>
      <c r="C109" s="99">
        <v>1150</v>
      </c>
      <c r="D109" s="98">
        <v>0.05</v>
      </c>
      <c r="E109" s="113">
        <v>4.7</v>
      </c>
      <c r="J109" s="124" t="s">
        <v>264</v>
      </c>
      <c r="K109" s="134" t="s">
        <v>15</v>
      </c>
      <c r="L109" s="106">
        <v>0.76</v>
      </c>
      <c r="M109" s="106">
        <v>0.8</v>
      </c>
      <c r="N109" s="106">
        <f>AVERAGE(L109,M109)</f>
        <v>0.78</v>
      </c>
      <c r="O109" s="107">
        <v>25</v>
      </c>
      <c r="P109" s="107">
        <v>40</v>
      </c>
      <c r="Q109" s="126" t="s">
        <v>16</v>
      </c>
    </row>
    <row r="110" spans="1:17" x14ac:dyDescent="0.3">
      <c r="A110" s="110" t="s">
        <v>225</v>
      </c>
      <c r="B110" s="98">
        <v>0.6</v>
      </c>
      <c r="C110" s="99">
        <v>1400</v>
      </c>
      <c r="D110" s="98">
        <v>0.05</v>
      </c>
      <c r="E110" s="113">
        <v>3.33</v>
      </c>
      <c r="J110" s="124" t="s">
        <v>265</v>
      </c>
      <c r="K110" s="134" t="s">
        <v>15</v>
      </c>
      <c r="L110" s="106">
        <v>0.74</v>
      </c>
      <c r="M110" s="106">
        <v>0.76</v>
      </c>
      <c r="N110" s="106">
        <f>AVERAGE(L110,M110)</f>
        <v>0.75</v>
      </c>
      <c r="O110" s="107">
        <v>15</v>
      </c>
      <c r="P110" s="107">
        <v>22</v>
      </c>
      <c r="Q110" s="126" t="s">
        <v>38</v>
      </c>
    </row>
    <row r="111" spans="1:17" x14ac:dyDescent="0.3">
      <c r="A111" s="110" t="s">
        <v>226</v>
      </c>
      <c r="B111" s="98">
        <v>0.78</v>
      </c>
      <c r="C111" s="99">
        <v>5</v>
      </c>
      <c r="D111" s="98">
        <v>0.4</v>
      </c>
      <c r="E111" s="113">
        <v>5.2</v>
      </c>
      <c r="J111" s="133" t="s">
        <v>372</v>
      </c>
      <c r="K111" s="134" t="s">
        <v>15</v>
      </c>
      <c r="L111" s="135">
        <v>0.75</v>
      </c>
      <c r="M111" s="135">
        <v>0.8</v>
      </c>
      <c r="N111" s="106">
        <f>AVERAGE(L111,M111)</f>
        <v>0.77500000000000002</v>
      </c>
      <c r="O111" s="136">
        <v>7.2</v>
      </c>
      <c r="P111" s="136">
        <v>13.9</v>
      </c>
      <c r="Q111" s="137" t="s">
        <v>16</v>
      </c>
    </row>
    <row r="112" spans="1:17" x14ac:dyDescent="0.3">
      <c r="A112" s="110" t="s">
        <v>227</v>
      </c>
      <c r="B112" s="98">
        <v>0.8</v>
      </c>
      <c r="C112" s="99">
        <v>3</v>
      </c>
      <c r="D112" s="98">
        <v>0.3</v>
      </c>
      <c r="E112" s="113">
        <v>5.7</v>
      </c>
      <c r="J112" s="133" t="s">
        <v>373</v>
      </c>
      <c r="K112" s="134" t="s">
        <v>15</v>
      </c>
      <c r="L112" s="135">
        <v>0.7</v>
      </c>
      <c r="M112" s="135">
        <v>0.75</v>
      </c>
      <c r="N112" s="106">
        <f>AVERAGE(L112,M112)</f>
        <v>0.72499999999999998</v>
      </c>
      <c r="O112" s="136">
        <v>17.8</v>
      </c>
      <c r="P112" s="136">
        <v>30</v>
      </c>
      <c r="Q112" s="137" t="s">
        <v>579</v>
      </c>
    </row>
    <row r="113" spans="1:17" x14ac:dyDescent="0.3">
      <c r="A113" s="110" t="s">
        <v>228</v>
      </c>
      <c r="B113" s="100">
        <v>0.7</v>
      </c>
      <c r="C113" s="99">
        <v>550</v>
      </c>
      <c r="D113" s="98">
        <v>0.06</v>
      </c>
      <c r="E113" s="113">
        <v>4.7</v>
      </c>
      <c r="J113" s="133" t="s">
        <v>377</v>
      </c>
      <c r="K113" s="134" t="s">
        <v>15</v>
      </c>
      <c r="L113" s="135">
        <v>0.73</v>
      </c>
      <c r="M113" s="135">
        <v>0.77</v>
      </c>
      <c r="N113" s="106">
        <f>AVERAGE(L113,M113)</f>
        <v>0.75</v>
      </c>
      <c r="O113" s="136">
        <v>17.8</v>
      </c>
      <c r="P113" s="136">
        <v>25</v>
      </c>
      <c r="Q113" s="137" t="s">
        <v>580</v>
      </c>
    </row>
    <row r="114" spans="1:17" x14ac:dyDescent="0.3">
      <c r="A114" s="110" t="s">
        <v>229</v>
      </c>
      <c r="B114" s="100">
        <v>0.75</v>
      </c>
      <c r="C114" s="99">
        <v>5</v>
      </c>
      <c r="D114" s="98">
        <v>0.15</v>
      </c>
      <c r="E114" s="114">
        <v>5.8</v>
      </c>
      <c r="J114" s="133" t="s">
        <v>369</v>
      </c>
      <c r="K114" s="134" t="s">
        <v>15</v>
      </c>
      <c r="L114" s="135">
        <v>0.82</v>
      </c>
      <c r="M114" s="135">
        <v>0.88</v>
      </c>
      <c r="N114" s="106">
        <f>AVERAGE(L114,M114)</f>
        <v>0.85</v>
      </c>
      <c r="O114" s="136">
        <v>17.8</v>
      </c>
      <c r="P114" s="136">
        <v>27.8</v>
      </c>
      <c r="Q114" s="137" t="s">
        <v>16</v>
      </c>
    </row>
    <row r="115" spans="1:17" x14ac:dyDescent="0.3">
      <c r="A115" s="110" t="s">
        <v>230</v>
      </c>
      <c r="B115" s="98">
        <v>0.8</v>
      </c>
      <c r="C115" s="99">
        <v>125</v>
      </c>
      <c r="D115" s="98">
        <v>0.15</v>
      </c>
      <c r="E115" s="113">
        <v>4.9800000000000004</v>
      </c>
      <c r="J115" s="133" t="s">
        <v>374</v>
      </c>
      <c r="K115" s="134" t="s">
        <v>15</v>
      </c>
      <c r="L115" s="135">
        <v>0.82</v>
      </c>
      <c r="M115" s="135">
        <v>0.88</v>
      </c>
      <c r="N115" s="106">
        <f>AVERAGE(L115,M115)</f>
        <v>0.85</v>
      </c>
      <c r="O115" s="136">
        <v>17.8</v>
      </c>
      <c r="P115" s="136">
        <v>27.8</v>
      </c>
      <c r="Q115" s="137" t="s">
        <v>579</v>
      </c>
    </row>
    <row r="116" spans="1:17" x14ac:dyDescent="0.3">
      <c r="A116" s="110" t="s">
        <v>231</v>
      </c>
      <c r="B116" s="98">
        <v>0.75</v>
      </c>
      <c r="C116" s="99">
        <v>1050</v>
      </c>
      <c r="D116" s="98">
        <v>0.05</v>
      </c>
      <c r="E116" s="113">
        <v>4.7</v>
      </c>
      <c r="J116" s="133" t="s">
        <v>375</v>
      </c>
      <c r="K116" s="134" t="s">
        <v>15</v>
      </c>
      <c r="L116" s="135">
        <v>0.7</v>
      </c>
      <c r="M116" s="135">
        <v>0.75</v>
      </c>
      <c r="N116" s="106">
        <f>AVERAGE(L116,M116)</f>
        <v>0.72499999999999998</v>
      </c>
      <c r="O116" s="136">
        <v>17.8</v>
      </c>
      <c r="P116" s="136">
        <v>25</v>
      </c>
      <c r="Q116" s="137" t="s">
        <v>579</v>
      </c>
    </row>
    <row r="117" spans="1:17" x14ac:dyDescent="0.3">
      <c r="A117" s="110" t="s">
        <v>232</v>
      </c>
      <c r="B117" s="98">
        <v>0.8</v>
      </c>
      <c r="C117" s="99">
        <v>4</v>
      </c>
      <c r="D117" s="98">
        <v>1</v>
      </c>
      <c r="E117" s="114">
        <v>5.8</v>
      </c>
      <c r="J117" s="133" t="s">
        <v>380</v>
      </c>
      <c r="K117" s="134" t="s">
        <v>15</v>
      </c>
      <c r="L117" s="135">
        <v>0.72</v>
      </c>
      <c r="M117" s="135">
        <v>0.76</v>
      </c>
      <c r="N117" s="106">
        <f>AVERAGE(L117,M117)</f>
        <v>0.74</v>
      </c>
      <c r="O117" s="136">
        <v>10</v>
      </c>
      <c r="P117" s="136">
        <v>15</v>
      </c>
      <c r="Q117" s="137" t="s">
        <v>580</v>
      </c>
    </row>
    <row r="118" spans="1:17" x14ac:dyDescent="0.3">
      <c r="A118" s="110" t="s">
        <v>233</v>
      </c>
      <c r="B118" s="100">
        <v>0.75</v>
      </c>
      <c r="C118" s="99">
        <v>18</v>
      </c>
      <c r="D118" s="100">
        <v>0.1</v>
      </c>
      <c r="E118" s="114">
        <v>5.3</v>
      </c>
      <c r="J118" s="133" t="s">
        <v>379</v>
      </c>
      <c r="K118" s="134" t="s">
        <v>15</v>
      </c>
      <c r="L118" s="135">
        <v>0.77</v>
      </c>
      <c r="M118" s="135">
        <v>0.82</v>
      </c>
      <c r="N118" s="106">
        <f>AVERAGE(L118,M118)</f>
        <v>0.79499999999999993</v>
      </c>
      <c r="O118" s="136">
        <v>17.8</v>
      </c>
      <c r="P118" s="136">
        <v>20</v>
      </c>
      <c r="Q118" s="137" t="s">
        <v>580</v>
      </c>
    </row>
    <row r="119" spans="1:17" x14ac:dyDescent="0.3">
      <c r="A119" s="110" t="s">
        <v>234</v>
      </c>
      <c r="B119" s="100">
        <v>0.76</v>
      </c>
      <c r="C119" s="99">
        <v>5</v>
      </c>
      <c r="D119" s="98">
        <v>0.25</v>
      </c>
      <c r="E119" s="114">
        <v>5.5</v>
      </c>
      <c r="J119" s="133" t="s">
        <v>366</v>
      </c>
      <c r="K119" s="134" t="s">
        <v>15</v>
      </c>
      <c r="L119" s="135">
        <v>0.95</v>
      </c>
      <c r="M119" s="135">
        <v>1</v>
      </c>
      <c r="N119" s="106">
        <f>AVERAGE(L119,M119)</f>
        <v>0.97499999999999998</v>
      </c>
      <c r="O119" s="136">
        <v>12.2</v>
      </c>
      <c r="P119" s="136">
        <v>27.8</v>
      </c>
      <c r="Q119" s="137" t="s">
        <v>514</v>
      </c>
    </row>
    <row r="120" spans="1:17" x14ac:dyDescent="0.3">
      <c r="A120" s="110" t="s">
        <v>235</v>
      </c>
      <c r="B120" s="100">
        <v>0.76</v>
      </c>
      <c r="C120" s="99">
        <v>6</v>
      </c>
      <c r="D120" s="98">
        <v>0.25</v>
      </c>
      <c r="E120" s="114">
        <v>5.5</v>
      </c>
      <c r="J120" s="133" t="s">
        <v>371</v>
      </c>
      <c r="K120" s="134" t="s">
        <v>15</v>
      </c>
      <c r="L120" s="135">
        <v>0.7</v>
      </c>
      <c r="M120" s="135">
        <v>0.75</v>
      </c>
      <c r="N120" s="106">
        <f>AVERAGE(L120,M120)</f>
        <v>0.72499999999999998</v>
      </c>
      <c r="O120" s="136">
        <v>17.8</v>
      </c>
      <c r="P120" s="136">
        <v>22.2</v>
      </c>
      <c r="Q120" s="137" t="s">
        <v>16</v>
      </c>
    </row>
    <row r="121" spans="1:17" x14ac:dyDescent="0.3">
      <c r="A121" s="110" t="s">
        <v>236</v>
      </c>
      <c r="B121" s="98">
        <v>0.7</v>
      </c>
      <c r="C121" s="99">
        <v>70</v>
      </c>
      <c r="D121" s="98">
        <v>0.2</v>
      </c>
      <c r="E121" s="113">
        <v>5.07</v>
      </c>
      <c r="J121" s="133" t="s">
        <v>368</v>
      </c>
      <c r="K121" s="134" t="s">
        <v>15</v>
      </c>
      <c r="L121" s="135">
        <v>0.85</v>
      </c>
      <c r="M121" s="135">
        <v>0.9</v>
      </c>
      <c r="N121" s="106">
        <f>AVERAGE(L121,M121)</f>
        <v>0.875</v>
      </c>
      <c r="O121" s="136">
        <v>26.1</v>
      </c>
      <c r="P121" s="136">
        <v>32.200000000000003</v>
      </c>
      <c r="Q121" s="137" t="s">
        <v>16</v>
      </c>
    </row>
    <row r="122" spans="1:17" x14ac:dyDescent="0.3">
      <c r="A122" s="110" t="s">
        <v>237</v>
      </c>
      <c r="B122" s="98">
        <v>0.82199999999999995</v>
      </c>
      <c r="C122" s="99">
        <v>14</v>
      </c>
      <c r="D122" s="98">
        <v>1</v>
      </c>
      <c r="E122" s="113">
        <v>5.43</v>
      </c>
      <c r="J122" s="133" t="s">
        <v>378</v>
      </c>
      <c r="K122" s="134" t="s">
        <v>15</v>
      </c>
      <c r="L122" s="135">
        <v>0.74</v>
      </c>
      <c r="M122" s="135">
        <v>0.78</v>
      </c>
      <c r="N122" s="106">
        <f>AVERAGE(L122,M122)</f>
        <v>0.76</v>
      </c>
      <c r="O122" s="136">
        <v>17.8</v>
      </c>
      <c r="P122" s="136">
        <v>22.8</v>
      </c>
      <c r="Q122" s="137" t="s">
        <v>580</v>
      </c>
    </row>
    <row r="123" spans="1:17" x14ac:dyDescent="0.3">
      <c r="A123" s="110" t="s">
        <v>238</v>
      </c>
      <c r="B123" s="98">
        <v>0.75</v>
      </c>
      <c r="C123" s="99">
        <v>22</v>
      </c>
      <c r="D123" s="98">
        <v>0.6</v>
      </c>
      <c r="E123" s="113">
        <v>5.41</v>
      </c>
      <c r="J123" s="133" t="s">
        <v>376</v>
      </c>
      <c r="K123" s="134" t="s">
        <v>15</v>
      </c>
      <c r="L123" s="135">
        <v>0.95</v>
      </c>
      <c r="M123" s="135">
        <v>1</v>
      </c>
      <c r="N123" s="106">
        <f>AVERAGE(L123,M123)</f>
        <v>0.97499999999999998</v>
      </c>
      <c r="O123" s="136">
        <v>15</v>
      </c>
      <c r="P123" s="136">
        <v>30</v>
      </c>
      <c r="Q123" s="137" t="s">
        <v>580</v>
      </c>
    </row>
    <row r="124" spans="1:17" x14ac:dyDescent="0.3">
      <c r="A124" s="110" t="s">
        <v>239</v>
      </c>
      <c r="B124" s="100">
        <v>0.65</v>
      </c>
      <c r="C124" s="99">
        <v>1150</v>
      </c>
      <c r="D124" s="98">
        <v>0.05</v>
      </c>
      <c r="E124" s="114">
        <v>4.72</v>
      </c>
      <c r="J124" s="133" t="s">
        <v>367</v>
      </c>
      <c r="K124" s="134" t="s">
        <v>15</v>
      </c>
      <c r="L124" s="135">
        <v>0.77</v>
      </c>
      <c r="M124" s="135">
        <v>0.82</v>
      </c>
      <c r="N124" s="106">
        <f>AVERAGE(L124,M124)</f>
        <v>0.79499999999999993</v>
      </c>
      <c r="O124" s="136">
        <v>16.100000000000001</v>
      </c>
      <c r="P124" s="136">
        <v>22.2</v>
      </c>
      <c r="Q124" s="137" t="s">
        <v>514</v>
      </c>
    </row>
    <row r="125" spans="1:17" x14ac:dyDescent="0.3">
      <c r="A125" s="110" t="s">
        <v>240</v>
      </c>
      <c r="B125" s="98">
        <v>0.7</v>
      </c>
      <c r="C125" s="99">
        <v>175</v>
      </c>
      <c r="D125" s="98">
        <v>0.15</v>
      </c>
      <c r="E125" s="113">
        <v>4.8899999999999997</v>
      </c>
      <c r="J125" s="133" t="s">
        <v>370</v>
      </c>
      <c r="K125" s="134" t="s">
        <v>15</v>
      </c>
      <c r="L125" s="135">
        <v>0.77</v>
      </c>
      <c r="M125" s="135">
        <v>0.85</v>
      </c>
      <c r="N125" s="106">
        <f>AVERAGE(L125,M125)</f>
        <v>0.81</v>
      </c>
      <c r="O125" s="136">
        <v>17.8</v>
      </c>
      <c r="P125" s="136">
        <v>22.8</v>
      </c>
      <c r="Q125" s="137" t="s">
        <v>16</v>
      </c>
    </row>
    <row r="126" spans="1:17" x14ac:dyDescent="0.3">
      <c r="A126" s="110" t="s">
        <v>241</v>
      </c>
      <c r="B126" s="98">
        <v>0.65</v>
      </c>
      <c r="C126" s="99">
        <v>650</v>
      </c>
      <c r="D126" s="98">
        <v>0.06</v>
      </c>
      <c r="E126" s="113">
        <v>4.71</v>
      </c>
      <c r="J126" s="124" t="s">
        <v>266</v>
      </c>
      <c r="K126" s="134" t="s">
        <v>15</v>
      </c>
      <c r="L126" s="106">
        <v>0.77</v>
      </c>
      <c r="M126" s="106">
        <v>0.82</v>
      </c>
      <c r="N126" s="106">
        <f>AVERAGE(L126,M126)</f>
        <v>0.79499999999999993</v>
      </c>
      <c r="O126" s="107">
        <v>20</v>
      </c>
      <c r="P126" s="107">
        <v>40</v>
      </c>
      <c r="Q126" s="126" t="s">
        <v>38</v>
      </c>
    </row>
    <row r="127" spans="1:17" x14ac:dyDescent="0.3">
      <c r="A127" s="110" t="s">
        <v>242</v>
      </c>
      <c r="B127" s="98">
        <v>0.63</v>
      </c>
      <c r="C127" s="99">
        <v>7</v>
      </c>
      <c r="D127" s="98">
        <v>0.5</v>
      </c>
      <c r="E127" s="113">
        <v>5.7</v>
      </c>
      <c r="J127" s="124" t="s">
        <v>267</v>
      </c>
      <c r="K127" s="134" t="s">
        <v>15</v>
      </c>
      <c r="L127" s="106">
        <v>0.7</v>
      </c>
      <c r="M127" s="106">
        <v>0.75</v>
      </c>
      <c r="N127" s="106">
        <f>AVERAGE(L127,M127)</f>
        <v>0.72499999999999998</v>
      </c>
      <c r="O127" s="107">
        <v>18</v>
      </c>
      <c r="P127" s="107">
        <v>22</v>
      </c>
      <c r="Q127" s="126" t="s">
        <v>20</v>
      </c>
    </row>
    <row r="128" spans="1:17" x14ac:dyDescent="0.3">
      <c r="A128" s="110" t="s">
        <v>243</v>
      </c>
      <c r="B128" s="98">
        <v>0.77</v>
      </c>
      <c r="C128" s="99">
        <v>300</v>
      </c>
      <c r="D128" s="98">
        <v>0.1</v>
      </c>
      <c r="E128" s="113">
        <v>4.6500000000000004</v>
      </c>
      <c r="J128" s="124" t="s">
        <v>268</v>
      </c>
      <c r="K128" s="134" t="s">
        <v>15</v>
      </c>
      <c r="L128" s="106">
        <v>0.7</v>
      </c>
      <c r="M128" s="106">
        <v>0.75</v>
      </c>
      <c r="N128" s="106">
        <f>AVERAGE(L128,M128)</f>
        <v>0.72499999999999998</v>
      </c>
      <c r="O128" s="107">
        <v>18</v>
      </c>
      <c r="P128" s="107">
        <v>30</v>
      </c>
      <c r="Q128" s="126" t="s">
        <v>20</v>
      </c>
    </row>
    <row r="129" spans="1:20" x14ac:dyDescent="0.3">
      <c r="A129" s="110" t="s">
        <v>244</v>
      </c>
      <c r="B129" s="100">
        <v>0.8</v>
      </c>
      <c r="C129" s="99">
        <v>8</v>
      </c>
      <c r="D129" s="98">
        <v>1</v>
      </c>
      <c r="E129" s="114">
        <v>5.5</v>
      </c>
      <c r="J129" s="124" t="s">
        <v>269</v>
      </c>
      <c r="K129" s="134" t="s">
        <v>15</v>
      </c>
      <c r="L129" s="106">
        <v>0.7</v>
      </c>
      <c r="M129" s="106">
        <v>0.75</v>
      </c>
      <c r="N129" s="106">
        <f>AVERAGE(L129,M129)</f>
        <v>0.72499999999999998</v>
      </c>
      <c r="O129" s="107">
        <v>18</v>
      </c>
      <c r="P129" s="107">
        <v>25</v>
      </c>
      <c r="Q129" s="126" t="s">
        <v>16</v>
      </c>
      <c r="T129" s="141">
        <v>0.97499999999999998</v>
      </c>
    </row>
    <row r="130" spans="1:20" x14ac:dyDescent="0.3">
      <c r="A130" s="110"/>
      <c r="B130" s="109"/>
      <c r="C130" s="105"/>
      <c r="D130" s="104"/>
      <c r="E130" s="114"/>
      <c r="J130" s="124" t="s">
        <v>270</v>
      </c>
      <c r="K130" s="134" t="s">
        <v>15</v>
      </c>
      <c r="L130" s="106">
        <v>0.85</v>
      </c>
      <c r="M130" s="106">
        <v>0.9</v>
      </c>
      <c r="N130" s="106">
        <f>AVERAGE(L130,M130)</f>
        <v>0.875</v>
      </c>
      <c r="O130" s="107">
        <v>26</v>
      </c>
      <c r="P130" s="107">
        <v>32</v>
      </c>
      <c r="Q130" s="126" t="s">
        <v>16</v>
      </c>
      <c r="T130" s="135" t="s">
        <v>517</v>
      </c>
    </row>
    <row r="131" spans="1:20" x14ac:dyDescent="0.3">
      <c r="A131" s="110"/>
      <c r="B131" s="109"/>
      <c r="C131" s="105"/>
      <c r="D131" s="104"/>
      <c r="E131" s="114"/>
      <c r="J131" s="124" t="s">
        <v>271</v>
      </c>
      <c r="K131" s="134" t="s">
        <v>15</v>
      </c>
      <c r="L131" s="106">
        <v>0.82</v>
      </c>
      <c r="M131" s="106">
        <v>0.88</v>
      </c>
      <c r="N131" s="106">
        <f>AVERAGE(L131,M131)</f>
        <v>0.85</v>
      </c>
      <c r="O131" s="107">
        <v>18</v>
      </c>
      <c r="P131" s="107">
        <v>28</v>
      </c>
      <c r="Q131" s="126" t="s">
        <v>38</v>
      </c>
      <c r="T131" s="135" t="s">
        <v>518</v>
      </c>
    </row>
    <row r="132" spans="1:20" x14ac:dyDescent="0.3">
      <c r="A132" s="110"/>
      <c r="B132" s="109"/>
      <c r="C132" s="105"/>
      <c r="D132" s="104"/>
      <c r="E132" s="114"/>
      <c r="J132" s="124" t="s">
        <v>272</v>
      </c>
      <c r="K132" s="134" t="s">
        <v>15</v>
      </c>
      <c r="L132" s="106">
        <v>0.74</v>
      </c>
      <c r="M132" s="106">
        <v>0.78</v>
      </c>
      <c r="N132" s="106">
        <f>AVERAGE(L132,M132)</f>
        <v>0.76</v>
      </c>
      <c r="O132" s="107">
        <v>18</v>
      </c>
      <c r="P132" s="107">
        <v>23</v>
      </c>
      <c r="Q132" s="126" t="s">
        <v>16</v>
      </c>
      <c r="T132" s="135" t="s">
        <v>519</v>
      </c>
    </row>
    <row r="133" spans="1:20" x14ac:dyDescent="0.3">
      <c r="A133" s="110"/>
      <c r="B133" s="109"/>
      <c r="C133" s="105"/>
      <c r="D133" s="104"/>
      <c r="E133" s="114"/>
      <c r="J133" s="124" t="s">
        <v>273</v>
      </c>
      <c r="K133" s="134" t="s">
        <v>15</v>
      </c>
      <c r="L133" s="106">
        <v>0.82</v>
      </c>
      <c r="M133" s="106">
        <v>0.88</v>
      </c>
      <c r="N133" s="106">
        <f>AVERAGE(L133,M133)</f>
        <v>0.85</v>
      </c>
      <c r="O133" s="107">
        <v>18</v>
      </c>
      <c r="P133" s="107">
        <v>28</v>
      </c>
      <c r="Q133" s="126" t="s">
        <v>38</v>
      </c>
      <c r="T133" s="135" t="s">
        <v>520</v>
      </c>
    </row>
    <row r="134" spans="1:20" x14ac:dyDescent="0.3">
      <c r="A134" s="110"/>
      <c r="B134" s="109"/>
      <c r="C134" s="105"/>
      <c r="D134" s="104"/>
      <c r="E134" s="114"/>
      <c r="J134" s="124" t="s">
        <v>274</v>
      </c>
      <c r="K134" s="134" t="s">
        <v>15</v>
      </c>
      <c r="L134" s="106">
        <v>0.77</v>
      </c>
      <c r="M134" s="106">
        <v>0.82</v>
      </c>
      <c r="N134" s="106">
        <f>AVERAGE(L134,M134)</f>
        <v>0.79499999999999993</v>
      </c>
      <c r="O134" s="107">
        <v>16</v>
      </c>
      <c r="P134" s="107">
        <v>22</v>
      </c>
      <c r="Q134" s="126" t="s">
        <v>38</v>
      </c>
      <c r="T134" s="135" t="s">
        <v>521</v>
      </c>
    </row>
    <row r="135" spans="1:20" x14ac:dyDescent="0.3">
      <c r="A135" s="110"/>
      <c r="B135" s="109"/>
      <c r="C135" s="105"/>
      <c r="D135" s="104"/>
      <c r="E135" s="114"/>
      <c r="J135" s="124" t="s">
        <v>275</v>
      </c>
      <c r="K135" s="134" t="s">
        <v>15</v>
      </c>
      <c r="L135" s="106">
        <v>0.77</v>
      </c>
      <c r="M135" s="106">
        <v>0.85</v>
      </c>
      <c r="N135" s="106">
        <f>AVERAGE(L135,M135)</f>
        <v>0.81</v>
      </c>
      <c r="O135" s="107">
        <v>18</v>
      </c>
      <c r="P135" s="107">
        <v>23</v>
      </c>
      <c r="Q135" s="126" t="s">
        <v>20</v>
      </c>
      <c r="T135" s="135" t="s">
        <v>522</v>
      </c>
    </row>
    <row r="136" spans="1:20" x14ac:dyDescent="0.3">
      <c r="A136" s="110"/>
      <c r="B136" s="109"/>
      <c r="C136" s="105"/>
      <c r="D136" s="104"/>
      <c r="E136" s="114"/>
      <c r="J136" s="124" t="s">
        <v>42</v>
      </c>
      <c r="K136" s="108" t="s">
        <v>19</v>
      </c>
      <c r="L136" s="106">
        <v>0.75</v>
      </c>
      <c r="M136" s="106">
        <v>0.82</v>
      </c>
      <c r="N136" s="106">
        <f>AVERAGE(L136,M136)</f>
        <v>0.78499999999999992</v>
      </c>
      <c r="O136" s="107">
        <v>20</v>
      </c>
      <c r="P136" s="107">
        <v>36.700000000000003</v>
      </c>
      <c r="Q136" s="125" t="s">
        <v>16</v>
      </c>
      <c r="T136" s="135" t="s">
        <v>521</v>
      </c>
    </row>
    <row r="137" spans="1:20" x14ac:dyDescent="0.3">
      <c r="A137" s="110"/>
      <c r="B137" s="109"/>
      <c r="C137" s="105"/>
      <c r="D137" s="104"/>
      <c r="E137" s="114"/>
      <c r="J137" s="133" t="s">
        <v>382</v>
      </c>
      <c r="K137" s="134" t="s">
        <v>19</v>
      </c>
      <c r="L137" s="135">
        <v>0.85</v>
      </c>
      <c r="M137" s="135">
        <v>0.85</v>
      </c>
      <c r="N137" s="106">
        <f>AVERAGE(L137,M137)</f>
        <v>0.85</v>
      </c>
      <c r="O137" s="136">
        <v>21.1</v>
      </c>
      <c r="P137" s="136">
        <v>26.7</v>
      </c>
      <c r="Q137" s="137" t="s">
        <v>574</v>
      </c>
      <c r="T137" s="135" t="s">
        <v>519</v>
      </c>
    </row>
    <row r="138" spans="1:20" x14ac:dyDescent="0.3">
      <c r="A138" s="110"/>
      <c r="B138" s="109"/>
      <c r="C138" s="105"/>
      <c r="D138" s="104"/>
      <c r="E138" s="114"/>
      <c r="J138" s="133" t="s">
        <v>383</v>
      </c>
      <c r="K138" s="134" t="s">
        <v>19</v>
      </c>
      <c r="L138" s="135">
        <v>0.82</v>
      </c>
      <c r="M138" s="135">
        <v>0.86</v>
      </c>
      <c r="N138" s="106">
        <f>AVERAGE(L138,M138)</f>
        <v>0.84</v>
      </c>
      <c r="O138" s="136">
        <v>21.1</v>
      </c>
      <c r="P138" s="136">
        <v>26.7</v>
      </c>
      <c r="Q138" s="137" t="s">
        <v>574</v>
      </c>
      <c r="T138" s="135" t="s">
        <v>521</v>
      </c>
    </row>
    <row r="139" spans="1:20" x14ac:dyDescent="0.3">
      <c r="A139" s="110"/>
      <c r="B139" s="109"/>
      <c r="C139" s="105"/>
      <c r="D139" s="104"/>
      <c r="E139" s="114"/>
      <c r="J139" s="133" t="s">
        <v>384</v>
      </c>
      <c r="K139" s="134" t="s">
        <v>19</v>
      </c>
      <c r="L139" s="135">
        <v>0.82</v>
      </c>
      <c r="M139" s="135">
        <v>0.85</v>
      </c>
      <c r="N139" s="106">
        <f>AVERAGE(L139,M139)</f>
        <v>0.83499999999999996</v>
      </c>
      <c r="O139" s="136">
        <v>21.1</v>
      </c>
      <c r="P139" s="136">
        <v>26.7</v>
      </c>
      <c r="Q139" s="137" t="s">
        <v>574</v>
      </c>
      <c r="T139" s="135" t="s">
        <v>516</v>
      </c>
    </row>
    <row r="140" spans="1:20" x14ac:dyDescent="0.3">
      <c r="A140" s="110"/>
      <c r="B140" s="109"/>
      <c r="C140" s="105"/>
      <c r="D140" s="104"/>
      <c r="E140" s="114"/>
      <c r="J140" s="133" t="s">
        <v>387</v>
      </c>
      <c r="K140" s="134" t="s">
        <v>19</v>
      </c>
      <c r="L140" s="135">
        <v>0.82</v>
      </c>
      <c r="M140" s="135">
        <v>0.88</v>
      </c>
      <c r="N140" s="106">
        <f>AVERAGE(L140,M140)</f>
        <v>0.85</v>
      </c>
      <c r="O140" s="136">
        <v>22.2</v>
      </c>
      <c r="P140" s="136">
        <v>27.8</v>
      </c>
      <c r="Q140" s="137" t="s">
        <v>577</v>
      </c>
      <c r="T140" s="135" t="s">
        <v>523</v>
      </c>
    </row>
    <row r="141" spans="1:20" x14ac:dyDescent="0.3">
      <c r="A141" s="110"/>
      <c r="B141" s="109"/>
      <c r="C141" s="105"/>
      <c r="D141" s="104"/>
      <c r="E141" s="114"/>
      <c r="J141" s="133" t="s">
        <v>388</v>
      </c>
      <c r="K141" s="134" t="s">
        <v>19</v>
      </c>
      <c r="L141" s="135">
        <v>0.8</v>
      </c>
      <c r="M141" s="135">
        <v>0.82</v>
      </c>
      <c r="N141" s="106">
        <f>AVERAGE(L141,M141)</f>
        <v>0.81</v>
      </c>
      <c r="O141" s="136">
        <v>22.2</v>
      </c>
      <c r="P141" s="136">
        <v>27.8</v>
      </c>
      <c r="Q141" s="137" t="s">
        <v>577</v>
      </c>
      <c r="T141" s="135" t="s">
        <v>524</v>
      </c>
    </row>
    <row r="142" spans="1:20" x14ac:dyDescent="0.3">
      <c r="A142" s="110"/>
      <c r="B142" s="109"/>
      <c r="C142" s="105"/>
      <c r="D142" s="104"/>
      <c r="E142" s="114"/>
      <c r="J142" s="133" t="s">
        <v>389</v>
      </c>
      <c r="K142" s="134" t="s">
        <v>19</v>
      </c>
      <c r="L142" s="135">
        <v>0.8</v>
      </c>
      <c r="M142" s="135">
        <v>0.82</v>
      </c>
      <c r="N142" s="106">
        <f>AVERAGE(L142,M142)</f>
        <v>0.81</v>
      </c>
      <c r="O142" s="136">
        <v>22.2</v>
      </c>
      <c r="P142" s="136">
        <v>27.8</v>
      </c>
      <c r="Q142" s="137" t="s">
        <v>577</v>
      </c>
      <c r="T142" s="135" t="s">
        <v>517</v>
      </c>
    </row>
    <row r="143" spans="1:20" x14ac:dyDescent="0.3">
      <c r="A143" s="110"/>
      <c r="B143" s="109"/>
      <c r="C143" s="105"/>
      <c r="D143" s="104"/>
      <c r="E143" s="114"/>
      <c r="J143" s="133" t="s">
        <v>385</v>
      </c>
      <c r="K143" s="134" t="s">
        <v>19</v>
      </c>
      <c r="L143" s="135">
        <v>0.8</v>
      </c>
      <c r="M143" s="135">
        <v>0.84</v>
      </c>
      <c r="N143" s="106">
        <f>AVERAGE(L143,M143)</f>
        <v>0.82000000000000006</v>
      </c>
      <c r="O143" s="136">
        <v>21.1</v>
      </c>
      <c r="P143" s="136">
        <v>26.7</v>
      </c>
      <c r="Q143" s="137" t="s">
        <v>574</v>
      </c>
      <c r="T143" s="135" t="s">
        <v>525</v>
      </c>
    </row>
    <row r="144" spans="1:20" x14ac:dyDescent="0.3">
      <c r="A144" s="110"/>
      <c r="B144" s="109"/>
      <c r="C144" s="105"/>
      <c r="D144" s="104"/>
      <c r="E144" s="114"/>
      <c r="J144" s="133" t="s">
        <v>386</v>
      </c>
      <c r="K144" s="134" t="s">
        <v>19</v>
      </c>
      <c r="L144" s="135">
        <v>0.82</v>
      </c>
      <c r="M144" s="135">
        <v>0.86</v>
      </c>
      <c r="N144" s="106">
        <f>AVERAGE(L144,M144)</f>
        <v>0.84</v>
      </c>
      <c r="O144" s="136">
        <v>21.1</v>
      </c>
      <c r="P144" s="136">
        <v>26.7</v>
      </c>
      <c r="Q144" s="137" t="s">
        <v>574</v>
      </c>
      <c r="T144" s="135" t="s">
        <v>526</v>
      </c>
    </row>
    <row r="145" spans="1:20" x14ac:dyDescent="0.3">
      <c r="A145" s="110"/>
      <c r="B145" s="109"/>
      <c r="C145" s="105"/>
      <c r="D145" s="104"/>
      <c r="E145" s="114"/>
      <c r="J145" s="133" t="s">
        <v>393</v>
      </c>
      <c r="K145" s="134" t="s">
        <v>19</v>
      </c>
      <c r="L145" s="135">
        <v>0.8</v>
      </c>
      <c r="M145" s="135">
        <v>0.9</v>
      </c>
      <c r="N145" s="106">
        <f>AVERAGE(L145,M145)</f>
        <v>0.85000000000000009</v>
      </c>
      <c r="O145" s="136">
        <v>21.1</v>
      </c>
      <c r="P145" s="136">
        <v>26.7</v>
      </c>
      <c r="Q145" s="137" t="s">
        <v>577</v>
      </c>
      <c r="T145" s="135">
        <v>0.85</v>
      </c>
    </row>
    <row r="146" spans="1:20" x14ac:dyDescent="0.3">
      <c r="A146" s="110"/>
      <c r="B146" s="109"/>
      <c r="C146" s="105"/>
      <c r="D146" s="104"/>
      <c r="E146" s="114"/>
      <c r="J146" s="133" t="s">
        <v>415</v>
      </c>
      <c r="K146" s="134" t="s">
        <v>19</v>
      </c>
      <c r="L146" s="135">
        <v>0.85</v>
      </c>
      <c r="M146" s="135">
        <v>1</v>
      </c>
      <c r="N146" s="106">
        <f>AVERAGE(L146,M146)</f>
        <v>0.92500000000000004</v>
      </c>
      <c r="O146" s="136">
        <v>20</v>
      </c>
      <c r="P146" s="136">
        <v>23.3</v>
      </c>
      <c r="Q146" s="137" t="s">
        <v>515</v>
      </c>
      <c r="T146" s="135" t="s">
        <v>504</v>
      </c>
    </row>
    <row r="147" spans="1:20" x14ac:dyDescent="0.3">
      <c r="A147" s="110"/>
      <c r="B147" s="109"/>
      <c r="C147" s="105"/>
      <c r="D147" s="104"/>
      <c r="E147" s="114"/>
      <c r="J147" s="133" t="s">
        <v>397</v>
      </c>
      <c r="K147" s="134" t="s">
        <v>19</v>
      </c>
      <c r="L147" s="135">
        <v>0.8</v>
      </c>
      <c r="M147" s="135">
        <v>1</v>
      </c>
      <c r="N147" s="106">
        <f>AVERAGE(L147,M147)</f>
        <v>0.9</v>
      </c>
      <c r="O147" s="136">
        <v>21.1</v>
      </c>
      <c r="P147" s="136">
        <v>25.6</v>
      </c>
      <c r="Q147" s="137" t="s">
        <v>577</v>
      </c>
      <c r="T147" s="135" t="s">
        <v>527</v>
      </c>
    </row>
    <row r="148" spans="1:20" x14ac:dyDescent="0.3">
      <c r="A148" s="110"/>
      <c r="B148" s="109"/>
      <c r="C148" s="105"/>
      <c r="D148" s="104"/>
      <c r="E148" s="114"/>
      <c r="J148" s="133" t="s">
        <v>409</v>
      </c>
      <c r="K148" s="134" t="s">
        <v>19</v>
      </c>
      <c r="L148" s="135">
        <v>0.78</v>
      </c>
      <c r="M148" s="135">
        <v>0.82</v>
      </c>
      <c r="N148" s="106">
        <f>AVERAGE(L148,M148)</f>
        <v>0.8</v>
      </c>
      <c r="O148" s="136">
        <v>20</v>
      </c>
      <c r="P148" s="136">
        <v>26.7</v>
      </c>
      <c r="Q148" s="137" t="s">
        <v>16</v>
      </c>
      <c r="T148" s="135" t="s">
        <v>528</v>
      </c>
    </row>
    <row r="149" spans="1:20" x14ac:dyDescent="0.3">
      <c r="A149" s="110"/>
      <c r="B149" s="109"/>
      <c r="C149" s="105"/>
      <c r="D149" s="104"/>
      <c r="E149" s="114"/>
      <c r="J149" s="133" t="s">
        <v>405</v>
      </c>
      <c r="K149" s="134" t="s">
        <v>19</v>
      </c>
      <c r="L149" s="135">
        <v>0.74</v>
      </c>
      <c r="M149" s="135">
        <v>0.78</v>
      </c>
      <c r="N149" s="106">
        <f>AVERAGE(L149,M149)</f>
        <v>0.76</v>
      </c>
      <c r="O149" s="136">
        <v>8.9</v>
      </c>
      <c r="P149" s="136">
        <v>10.6</v>
      </c>
      <c r="Q149" s="137" t="s">
        <v>577</v>
      </c>
      <c r="T149" s="135" t="s">
        <v>504</v>
      </c>
    </row>
    <row r="150" spans="1:20" x14ac:dyDescent="0.3">
      <c r="A150" s="110"/>
      <c r="B150" s="109"/>
      <c r="C150" s="105"/>
      <c r="D150" s="104"/>
      <c r="E150" s="114"/>
      <c r="J150" s="133" t="s">
        <v>401</v>
      </c>
      <c r="K150" s="134" t="s">
        <v>19</v>
      </c>
      <c r="L150" s="135">
        <v>0.78</v>
      </c>
      <c r="M150" s="135">
        <v>0.95</v>
      </c>
      <c r="N150" s="106">
        <f>AVERAGE(L150,M150)</f>
        <v>0.86499999999999999</v>
      </c>
      <c r="O150" s="136">
        <v>20</v>
      </c>
      <c r="P150" s="136">
        <v>23.3</v>
      </c>
      <c r="Q150" s="137" t="s">
        <v>577</v>
      </c>
      <c r="T150" s="135" t="s">
        <v>529</v>
      </c>
    </row>
    <row r="151" spans="1:20" x14ac:dyDescent="0.3">
      <c r="A151" s="110"/>
      <c r="B151" s="109"/>
      <c r="C151" s="105"/>
      <c r="D151" s="104"/>
      <c r="E151" s="114"/>
      <c r="J151" s="133" t="s">
        <v>404</v>
      </c>
      <c r="K151" s="134" t="s">
        <v>19</v>
      </c>
      <c r="L151" s="135">
        <v>0.79</v>
      </c>
      <c r="M151" s="135">
        <v>0.83</v>
      </c>
      <c r="N151" s="106">
        <f>AVERAGE(L151,M151)</f>
        <v>0.81</v>
      </c>
      <c r="O151" s="136">
        <v>17.8</v>
      </c>
      <c r="P151" s="136">
        <v>21.1</v>
      </c>
      <c r="Q151" s="137" t="s">
        <v>577</v>
      </c>
      <c r="T151" s="135" t="s">
        <v>501</v>
      </c>
    </row>
    <row r="152" spans="1:20" x14ac:dyDescent="0.3">
      <c r="A152" s="110"/>
      <c r="B152" s="109"/>
      <c r="C152" s="105"/>
      <c r="D152" s="104"/>
      <c r="E152" s="114"/>
      <c r="J152" s="133" t="s">
        <v>403</v>
      </c>
      <c r="K152" s="134" t="s">
        <v>19</v>
      </c>
      <c r="L152" s="135">
        <v>0.81</v>
      </c>
      <c r="M152" s="135">
        <v>0.85</v>
      </c>
      <c r="N152" s="106">
        <f>AVERAGE(L152,M152)</f>
        <v>0.83000000000000007</v>
      </c>
      <c r="O152" s="136">
        <v>18.899999999999999</v>
      </c>
      <c r="P152" s="136">
        <v>22.2</v>
      </c>
      <c r="Q152" s="137" t="s">
        <v>577</v>
      </c>
      <c r="T152" s="135" t="s">
        <v>501</v>
      </c>
    </row>
    <row r="153" spans="1:20" x14ac:dyDescent="0.3">
      <c r="A153" s="110"/>
      <c r="B153" s="109"/>
      <c r="C153" s="105"/>
      <c r="D153" s="104"/>
      <c r="E153" s="114"/>
      <c r="J153" s="133" t="s">
        <v>406</v>
      </c>
      <c r="K153" s="134" t="s">
        <v>19</v>
      </c>
      <c r="L153" s="135">
        <v>0.73</v>
      </c>
      <c r="M153" s="135">
        <v>0.76</v>
      </c>
      <c r="N153" s="106">
        <f>AVERAGE(L153,M153)</f>
        <v>0.745</v>
      </c>
      <c r="O153" s="136">
        <v>7.2</v>
      </c>
      <c r="P153" s="136">
        <v>8.9</v>
      </c>
      <c r="Q153" s="137" t="s">
        <v>577</v>
      </c>
      <c r="T153" s="135" t="s">
        <v>530</v>
      </c>
    </row>
    <row r="154" spans="1:20" x14ac:dyDescent="0.3">
      <c r="A154" s="110"/>
      <c r="B154" s="109"/>
      <c r="C154" s="105"/>
      <c r="D154" s="104"/>
      <c r="E154" s="114"/>
      <c r="J154" s="133" t="s">
        <v>413</v>
      </c>
      <c r="K154" s="134" t="s">
        <v>19</v>
      </c>
      <c r="L154" s="135">
        <v>0.78</v>
      </c>
      <c r="M154" s="135">
        <v>0.83</v>
      </c>
      <c r="N154" s="106">
        <f>AVERAGE(L154,M154)</f>
        <v>0.80499999999999994</v>
      </c>
      <c r="O154" s="136">
        <v>21.1</v>
      </c>
      <c r="P154" s="136">
        <v>37.799999999999997</v>
      </c>
      <c r="Q154" s="137" t="s">
        <v>515</v>
      </c>
      <c r="T154" s="135" t="s">
        <v>501</v>
      </c>
    </row>
    <row r="155" spans="1:20" x14ac:dyDescent="0.3">
      <c r="A155" s="110"/>
      <c r="B155" s="109"/>
      <c r="C155" s="105"/>
      <c r="D155" s="104"/>
      <c r="E155" s="114"/>
      <c r="J155" s="133" t="s">
        <v>416</v>
      </c>
      <c r="K155" s="134" t="s">
        <v>19</v>
      </c>
      <c r="L155" s="135">
        <v>0.05</v>
      </c>
      <c r="M155" s="135">
        <v>0.05</v>
      </c>
      <c r="N155" s="106">
        <f>AVERAGE(L155,M155)</f>
        <v>0.05</v>
      </c>
      <c r="O155" s="136">
        <v>21.1</v>
      </c>
      <c r="P155" s="136">
        <v>32.200000000000003</v>
      </c>
      <c r="Q155" s="137" t="s">
        <v>581</v>
      </c>
      <c r="T155" s="135" t="s">
        <v>531</v>
      </c>
    </row>
    <row r="156" spans="1:20" x14ac:dyDescent="0.3">
      <c r="A156" s="110"/>
      <c r="B156" s="109"/>
      <c r="C156" s="105"/>
      <c r="D156" s="104"/>
      <c r="E156" s="114"/>
      <c r="J156" s="133" t="s">
        <v>417</v>
      </c>
      <c r="K156" s="134" t="s">
        <v>19</v>
      </c>
      <c r="L156" s="135">
        <v>0.05</v>
      </c>
      <c r="M156" s="135">
        <v>0.05</v>
      </c>
      <c r="N156" s="106">
        <f>AVERAGE(L156,M156)</f>
        <v>0.05</v>
      </c>
      <c r="O156" s="136">
        <v>21.1</v>
      </c>
      <c r="P156" s="136">
        <v>32.200000000000003</v>
      </c>
      <c r="Q156" s="137" t="s">
        <v>581</v>
      </c>
      <c r="T156" s="135" t="s">
        <v>532</v>
      </c>
    </row>
    <row r="157" spans="1:20" x14ac:dyDescent="0.3">
      <c r="A157" s="110"/>
      <c r="B157" s="109"/>
      <c r="C157" s="105"/>
      <c r="D157" s="104"/>
      <c r="E157" s="114"/>
      <c r="J157" s="133" t="s">
        <v>414</v>
      </c>
      <c r="K157" s="134" t="s">
        <v>19</v>
      </c>
      <c r="L157" s="135">
        <v>0.76</v>
      </c>
      <c r="M157" s="135">
        <v>0.82</v>
      </c>
      <c r="N157" s="106">
        <f>AVERAGE(L157,M157)</f>
        <v>0.79</v>
      </c>
      <c r="O157" s="136">
        <v>23.9</v>
      </c>
      <c r="P157" s="136">
        <v>35</v>
      </c>
      <c r="Q157" s="137" t="s">
        <v>515</v>
      </c>
      <c r="T157" s="135" t="s">
        <v>533</v>
      </c>
    </row>
    <row r="158" spans="1:20" x14ac:dyDescent="0.3">
      <c r="A158" s="110"/>
      <c r="B158" s="109"/>
      <c r="C158" s="105"/>
      <c r="D158" s="104"/>
      <c r="E158" s="114"/>
      <c r="J158" s="133" t="s">
        <v>394</v>
      </c>
      <c r="K158" s="134" t="s">
        <v>19</v>
      </c>
      <c r="L158" s="135">
        <v>0.8</v>
      </c>
      <c r="M158" s="135">
        <v>0.88</v>
      </c>
      <c r="N158" s="106">
        <f>AVERAGE(L158,M158)</f>
        <v>0.84000000000000008</v>
      </c>
      <c r="O158" s="136">
        <v>21.1</v>
      </c>
      <c r="P158" s="136">
        <v>26.7</v>
      </c>
      <c r="Q158" s="137" t="s">
        <v>577</v>
      </c>
      <c r="T158" s="135" t="s">
        <v>527</v>
      </c>
    </row>
    <row r="159" spans="1:20" x14ac:dyDescent="0.3">
      <c r="A159" s="110"/>
      <c r="B159" s="109"/>
      <c r="C159" s="105"/>
      <c r="D159" s="104"/>
      <c r="E159" s="114"/>
      <c r="J159" s="133" t="s">
        <v>396</v>
      </c>
      <c r="K159" s="134" t="s">
        <v>19</v>
      </c>
      <c r="L159" s="135">
        <v>0.85</v>
      </c>
      <c r="M159" s="135">
        <v>1</v>
      </c>
      <c r="N159" s="106">
        <f>AVERAGE(L159,M159)</f>
        <v>0.92500000000000004</v>
      </c>
      <c r="O159" s="136">
        <v>20</v>
      </c>
      <c r="P159" s="136">
        <v>25.6</v>
      </c>
      <c r="Q159" s="137" t="s">
        <v>577</v>
      </c>
      <c r="T159" s="135" t="s">
        <v>534</v>
      </c>
    </row>
    <row r="160" spans="1:20" x14ac:dyDescent="0.3">
      <c r="A160" s="110"/>
      <c r="B160" s="109"/>
      <c r="C160" s="105"/>
      <c r="D160" s="104"/>
      <c r="E160" s="114"/>
      <c r="J160" s="133" t="s">
        <v>381</v>
      </c>
      <c r="K160" s="134" t="s">
        <v>15</v>
      </c>
      <c r="L160" s="135">
        <v>0.2</v>
      </c>
      <c r="M160" s="135">
        <v>0.25</v>
      </c>
      <c r="N160" s="106">
        <f>AVERAGE(L160,M160)</f>
        <v>0.22500000000000001</v>
      </c>
      <c r="O160" s="136">
        <v>15.6</v>
      </c>
      <c r="P160" s="136">
        <v>32.200000000000003</v>
      </c>
      <c r="Q160" s="137" t="s">
        <v>574</v>
      </c>
      <c r="T160" s="135" t="s">
        <v>535</v>
      </c>
    </row>
    <row r="161" spans="1:20" x14ac:dyDescent="0.3">
      <c r="A161" s="110"/>
      <c r="B161" s="109"/>
      <c r="C161" s="105"/>
      <c r="D161" s="104"/>
      <c r="E161" s="114"/>
      <c r="J161" s="133" t="s">
        <v>412</v>
      </c>
      <c r="K161" s="134" t="s">
        <v>19</v>
      </c>
      <c r="L161" s="135">
        <v>0.76</v>
      </c>
      <c r="M161" s="135">
        <v>0.8</v>
      </c>
      <c r="N161" s="106">
        <f>AVERAGE(L161,M161)</f>
        <v>0.78</v>
      </c>
      <c r="O161" s="136">
        <v>17.8</v>
      </c>
      <c r="P161" s="136">
        <v>22.2</v>
      </c>
      <c r="Q161" s="137" t="s">
        <v>16</v>
      </c>
      <c r="T161" s="135">
        <v>0.8</v>
      </c>
    </row>
    <row r="162" spans="1:20" x14ac:dyDescent="0.3">
      <c r="A162" s="110"/>
      <c r="B162" s="109"/>
      <c r="C162" s="105"/>
      <c r="D162" s="104"/>
      <c r="E162" s="114"/>
      <c r="J162" s="133" t="s">
        <v>400</v>
      </c>
      <c r="K162" s="134" t="s">
        <v>19</v>
      </c>
      <c r="L162" s="135">
        <v>0.77</v>
      </c>
      <c r="M162" s="135">
        <v>0.81</v>
      </c>
      <c r="N162" s="106">
        <f>AVERAGE(L162,M162)</f>
        <v>0.79</v>
      </c>
      <c r="O162" s="136">
        <v>20</v>
      </c>
      <c r="P162" s="136">
        <v>23.9</v>
      </c>
      <c r="Q162" s="137" t="s">
        <v>577</v>
      </c>
      <c r="T162" s="135" t="s">
        <v>534</v>
      </c>
    </row>
    <row r="163" spans="1:20" x14ac:dyDescent="0.3">
      <c r="A163" s="110"/>
      <c r="B163" s="109"/>
      <c r="C163" s="105"/>
      <c r="D163" s="104"/>
      <c r="E163" s="114"/>
      <c r="J163" s="133" t="s">
        <v>390</v>
      </c>
      <c r="K163" s="134" t="s">
        <v>19</v>
      </c>
      <c r="L163" s="135">
        <v>0.78</v>
      </c>
      <c r="M163" s="135">
        <v>0.8</v>
      </c>
      <c r="N163" s="106">
        <f>AVERAGE(L163,M163)</f>
        <v>0.79</v>
      </c>
      <c r="O163" s="136">
        <v>20</v>
      </c>
      <c r="P163" s="136">
        <v>26.7</v>
      </c>
      <c r="Q163" s="137" t="s">
        <v>577</v>
      </c>
      <c r="T163" s="135" t="s">
        <v>536</v>
      </c>
    </row>
    <row r="164" spans="1:20" x14ac:dyDescent="0.3">
      <c r="A164" s="110"/>
      <c r="B164" s="109"/>
      <c r="C164" s="105"/>
      <c r="D164" s="104"/>
      <c r="E164" s="114"/>
      <c r="J164" s="133" t="s">
        <v>410</v>
      </c>
      <c r="K164" s="134" t="s">
        <v>19</v>
      </c>
      <c r="L164" s="135">
        <v>0.85</v>
      </c>
      <c r="M164" s="135">
        <v>1</v>
      </c>
      <c r="N164" s="106">
        <f>AVERAGE(L164,M164)</f>
        <v>0.92500000000000004</v>
      </c>
      <c r="O164" s="136">
        <v>20</v>
      </c>
      <c r="P164" s="136">
        <v>26.7</v>
      </c>
      <c r="Q164" s="137" t="s">
        <v>16</v>
      </c>
      <c r="T164" s="135" t="s">
        <v>537</v>
      </c>
    </row>
    <row r="165" spans="1:20" x14ac:dyDescent="0.3">
      <c r="A165" s="110"/>
      <c r="B165" s="109"/>
      <c r="C165" s="105"/>
      <c r="D165" s="104"/>
      <c r="E165" s="114"/>
      <c r="J165" s="133" t="s">
        <v>398</v>
      </c>
      <c r="K165" s="134" t="s">
        <v>19</v>
      </c>
      <c r="L165" s="135">
        <v>0.8</v>
      </c>
      <c r="M165" s="135">
        <v>0.8</v>
      </c>
      <c r="N165" s="106">
        <f>AVERAGE(L165,M165)</f>
        <v>0.8</v>
      </c>
      <c r="O165" s="136">
        <v>21.1</v>
      </c>
      <c r="P165" s="136">
        <v>25.6</v>
      </c>
      <c r="Q165" s="137" t="s">
        <v>577</v>
      </c>
      <c r="T165" s="135" t="s">
        <v>502</v>
      </c>
    </row>
    <row r="166" spans="1:20" x14ac:dyDescent="0.3">
      <c r="A166" s="110"/>
      <c r="B166" s="109"/>
      <c r="C166" s="105"/>
      <c r="D166" s="104"/>
      <c r="E166" s="114"/>
      <c r="J166" s="133" t="s">
        <v>395</v>
      </c>
      <c r="K166" s="134" t="s">
        <v>19</v>
      </c>
      <c r="L166" s="135">
        <v>0.82</v>
      </c>
      <c r="M166" s="135">
        <v>0.85</v>
      </c>
      <c r="N166" s="106">
        <f>AVERAGE(L166,M166)</f>
        <v>0.83499999999999996</v>
      </c>
      <c r="O166" s="136">
        <v>22.2</v>
      </c>
      <c r="P166" s="136">
        <v>26.7</v>
      </c>
      <c r="Q166" s="137" t="s">
        <v>577</v>
      </c>
      <c r="T166" s="135" t="s">
        <v>538</v>
      </c>
    </row>
    <row r="167" spans="1:20" x14ac:dyDescent="0.3">
      <c r="A167" s="110"/>
      <c r="B167" s="109"/>
      <c r="C167" s="105"/>
      <c r="D167" s="104"/>
      <c r="E167" s="114"/>
      <c r="J167" s="133" t="s">
        <v>407</v>
      </c>
      <c r="K167" s="134" t="s">
        <v>19</v>
      </c>
      <c r="L167" s="135">
        <v>0.78</v>
      </c>
      <c r="M167" s="135">
        <v>0.83</v>
      </c>
      <c r="N167" s="106">
        <f>AVERAGE(L167,M167)</f>
        <v>0.80499999999999994</v>
      </c>
      <c r="O167" s="136">
        <v>21.1</v>
      </c>
      <c r="P167" s="136">
        <v>37.799999999999997</v>
      </c>
      <c r="Q167" s="137" t="s">
        <v>514</v>
      </c>
      <c r="T167" s="135" t="s">
        <v>539</v>
      </c>
    </row>
    <row r="168" spans="1:20" x14ac:dyDescent="0.3">
      <c r="A168" s="110"/>
      <c r="B168" s="109"/>
      <c r="C168" s="105"/>
      <c r="D168" s="104"/>
      <c r="E168" s="114"/>
      <c r="J168" s="133" t="s">
        <v>408</v>
      </c>
      <c r="K168" s="134" t="s">
        <v>19</v>
      </c>
      <c r="L168" s="135">
        <v>0.76</v>
      </c>
      <c r="M168" s="135">
        <v>0.82</v>
      </c>
      <c r="N168" s="106">
        <f>AVERAGE(L168,M168)</f>
        <v>0.79</v>
      </c>
      <c r="O168" s="136">
        <v>23.9</v>
      </c>
      <c r="P168" s="136">
        <v>35</v>
      </c>
      <c r="Q168" s="137" t="s">
        <v>514</v>
      </c>
      <c r="T168" s="135" t="s">
        <v>507</v>
      </c>
    </row>
    <row r="169" spans="1:20" x14ac:dyDescent="0.3">
      <c r="A169" s="110"/>
      <c r="B169" s="109"/>
      <c r="C169" s="105"/>
      <c r="D169" s="104"/>
      <c r="E169" s="114"/>
      <c r="J169" s="133" t="s">
        <v>399</v>
      </c>
      <c r="K169" s="134" t="s">
        <v>19</v>
      </c>
      <c r="L169" s="135">
        <v>0.85</v>
      </c>
      <c r="M169" s="135">
        <v>1</v>
      </c>
      <c r="N169" s="106">
        <f>AVERAGE(L169,M169)</f>
        <v>0.92500000000000004</v>
      </c>
      <c r="O169" s="136">
        <v>20</v>
      </c>
      <c r="P169" s="136">
        <v>25.6</v>
      </c>
      <c r="Q169" s="137" t="s">
        <v>577</v>
      </c>
      <c r="T169" s="135" t="s">
        <v>540</v>
      </c>
    </row>
    <row r="170" spans="1:20" x14ac:dyDescent="0.3">
      <c r="A170" s="110"/>
      <c r="B170" s="109"/>
      <c r="C170" s="105"/>
      <c r="D170" s="104"/>
      <c r="E170" s="114"/>
      <c r="J170" s="133" t="s">
        <v>402</v>
      </c>
      <c r="K170" s="134" t="s">
        <v>19</v>
      </c>
      <c r="L170" s="135">
        <v>0.78</v>
      </c>
      <c r="M170" s="135">
        <v>0.82</v>
      </c>
      <c r="N170" s="106">
        <f>AVERAGE(L170,M170)</f>
        <v>0.8</v>
      </c>
      <c r="O170" s="136">
        <v>17.8</v>
      </c>
      <c r="P170" s="136">
        <v>22.2</v>
      </c>
      <c r="Q170" s="137" t="s">
        <v>577</v>
      </c>
      <c r="T170" s="135" t="s">
        <v>541</v>
      </c>
    </row>
    <row r="171" spans="1:20" x14ac:dyDescent="0.3">
      <c r="A171" s="110"/>
      <c r="B171" s="109"/>
      <c r="C171" s="105"/>
      <c r="D171" s="104"/>
      <c r="E171" s="114"/>
      <c r="J171" s="133" t="s">
        <v>411</v>
      </c>
      <c r="K171" s="134" t="s">
        <v>19</v>
      </c>
      <c r="L171" s="135">
        <v>0.81</v>
      </c>
      <c r="M171" s="135">
        <v>1</v>
      </c>
      <c r="N171" s="106">
        <f>AVERAGE(L171,M171)</f>
        <v>0.90500000000000003</v>
      </c>
      <c r="O171" s="136">
        <v>22.2</v>
      </c>
      <c r="P171" s="136">
        <v>26.7</v>
      </c>
      <c r="Q171" s="137" t="s">
        <v>16</v>
      </c>
      <c r="T171" s="135" t="s">
        <v>542</v>
      </c>
    </row>
    <row r="172" spans="1:20" x14ac:dyDescent="0.3">
      <c r="A172" s="110"/>
      <c r="B172" s="109"/>
      <c r="C172" s="105"/>
      <c r="D172" s="104"/>
      <c r="E172" s="114"/>
      <c r="J172" s="133" t="s">
        <v>391</v>
      </c>
      <c r="K172" s="134" t="s">
        <v>19</v>
      </c>
      <c r="L172" s="135">
        <v>0.8</v>
      </c>
      <c r="M172" s="135">
        <v>0.82</v>
      </c>
      <c r="N172" s="106">
        <f>AVERAGE(L172,M172)</f>
        <v>0.81</v>
      </c>
      <c r="O172" s="136">
        <v>20</v>
      </c>
      <c r="P172" s="136">
        <v>26.7</v>
      </c>
      <c r="Q172" s="137" t="s">
        <v>577</v>
      </c>
      <c r="T172" s="135" t="s">
        <v>502</v>
      </c>
    </row>
    <row r="173" spans="1:20" x14ac:dyDescent="0.3">
      <c r="A173" s="110"/>
      <c r="B173" s="109"/>
      <c r="C173" s="105"/>
      <c r="D173" s="104"/>
      <c r="E173" s="114"/>
      <c r="J173" s="133" t="s">
        <v>392</v>
      </c>
      <c r="K173" s="134" t="s">
        <v>19</v>
      </c>
      <c r="L173" s="135">
        <v>0.82</v>
      </c>
      <c r="M173" s="135">
        <v>0.84</v>
      </c>
      <c r="N173" s="106">
        <f>AVERAGE(L173,M173)</f>
        <v>0.83</v>
      </c>
      <c r="O173" s="136">
        <v>20</v>
      </c>
      <c r="P173" s="136">
        <v>26.7</v>
      </c>
      <c r="Q173" s="137" t="s">
        <v>577</v>
      </c>
      <c r="T173" s="135" t="s">
        <v>534</v>
      </c>
    </row>
    <row r="174" spans="1:20" x14ac:dyDescent="0.3">
      <c r="A174" s="110"/>
      <c r="B174" s="109"/>
      <c r="C174" s="105"/>
      <c r="D174" s="104"/>
      <c r="E174" s="114"/>
      <c r="J174" s="133" t="s">
        <v>430</v>
      </c>
      <c r="K174" s="134" t="s">
        <v>19</v>
      </c>
      <c r="L174" s="135">
        <v>0.73</v>
      </c>
      <c r="M174" s="135">
        <v>0.8</v>
      </c>
      <c r="N174" s="106">
        <f>AVERAGE(L174,M174)</f>
        <v>0.76500000000000001</v>
      </c>
      <c r="O174" s="136">
        <v>20</v>
      </c>
      <c r="P174" s="136">
        <v>22.8</v>
      </c>
      <c r="Q174" s="137" t="s">
        <v>16</v>
      </c>
      <c r="T174" s="135" t="s">
        <v>543</v>
      </c>
    </row>
    <row r="175" spans="1:20" x14ac:dyDescent="0.3">
      <c r="A175" s="110"/>
      <c r="B175" s="109"/>
      <c r="C175" s="105"/>
      <c r="D175" s="104"/>
      <c r="E175" s="114"/>
      <c r="J175" s="133" t="s">
        <v>466</v>
      </c>
      <c r="K175" s="134" t="s">
        <v>19</v>
      </c>
      <c r="L175" s="135">
        <v>0.63</v>
      </c>
      <c r="M175" s="135">
        <v>0.68</v>
      </c>
      <c r="N175" s="106">
        <f>AVERAGE(L175,M175)</f>
        <v>0.65500000000000003</v>
      </c>
      <c r="O175" s="136">
        <v>18.3</v>
      </c>
      <c r="P175" s="136">
        <v>20</v>
      </c>
      <c r="Q175" s="137" t="s">
        <v>578</v>
      </c>
      <c r="T175" s="135" t="s">
        <v>503</v>
      </c>
    </row>
    <row r="176" spans="1:20" x14ac:dyDescent="0.3">
      <c r="A176" s="110"/>
      <c r="B176" s="109"/>
      <c r="C176" s="105"/>
      <c r="D176" s="104"/>
      <c r="E176" s="114"/>
      <c r="J176" s="133" t="s">
        <v>431</v>
      </c>
      <c r="K176" s="134" t="s">
        <v>19</v>
      </c>
      <c r="L176" s="135">
        <v>0.73</v>
      </c>
      <c r="M176" s="135">
        <v>0.8</v>
      </c>
      <c r="N176" s="106">
        <f>AVERAGE(L176,M176)</f>
        <v>0.76500000000000001</v>
      </c>
      <c r="O176" s="136">
        <v>18.3</v>
      </c>
      <c r="P176" s="136">
        <v>21.1</v>
      </c>
      <c r="Q176" s="137" t="s">
        <v>16</v>
      </c>
      <c r="T176" s="135" t="s">
        <v>541</v>
      </c>
    </row>
    <row r="177" spans="1:20" x14ac:dyDescent="0.3">
      <c r="A177" s="110"/>
      <c r="B177" s="109"/>
      <c r="C177" s="105"/>
      <c r="D177" s="104"/>
      <c r="E177" s="114"/>
      <c r="J177" s="133" t="s">
        <v>453</v>
      </c>
      <c r="K177" s="134" t="s">
        <v>19</v>
      </c>
      <c r="L177" s="135">
        <v>0.69</v>
      </c>
      <c r="M177" s="135">
        <v>0.74</v>
      </c>
      <c r="N177" s="106">
        <f>AVERAGE(L177,M177)</f>
        <v>0.71499999999999997</v>
      </c>
      <c r="O177" s="136">
        <v>18.3</v>
      </c>
      <c r="P177" s="136">
        <v>20</v>
      </c>
      <c r="Q177" s="137" t="s">
        <v>583</v>
      </c>
      <c r="T177" s="135" t="s">
        <v>542</v>
      </c>
    </row>
    <row r="178" spans="1:20" x14ac:dyDescent="0.3">
      <c r="A178" s="110"/>
      <c r="B178" s="109"/>
      <c r="C178" s="105"/>
      <c r="D178" s="104"/>
      <c r="E178" s="114"/>
      <c r="J178" s="133" t="s">
        <v>425</v>
      </c>
      <c r="K178" s="134" t="s">
        <v>19</v>
      </c>
      <c r="L178" s="135">
        <v>0.67</v>
      </c>
      <c r="M178" s="135">
        <v>0.74</v>
      </c>
      <c r="N178" s="106">
        <f>AVERAGE(L178,M178)</f>
        <v>0.70500000000000007</v>
      </c>
      <c r="O178" s="136">
        <v>18.3</v>
      </c>
      <c r="P178" s="136">
        <v>21.1</v>
      </c>
      <c r="Q178" s="137" t="s">
        <v>514</v>
      </c>
      <c r="T178" s="135" t="s">
        <v>534</v>
      </c>
    </row>
    <row r="179" spans="1:20" x14ac:dyDescent="0.3">
      <c r="A179" s="110"/>
      <c r="B179" s="109"/>
      <c r="C179" s="105"/>
      <c r="D179" s="104"/>
      <c r="E179" s="114"/>
      <c r="J179" s="133" t="s">
        <v>454</v>
      </c>
      <c r="K179" s="134" t="s">
        <v>19</v>
      </c>
      <c r="L179" s="135">
        <v>0.72</v>
      </c>
      <c r="M179" s="135">
        <v>0.8</v>
      </c>
      <c r="N179" s="106">
        <f>AVERAGE(L179,M179)</f>
        <v>0.76</v>
      </c>
      <c r="O179" s="136">
        <v>18.3</v>
      </c>
      <c r="P179" s="136">
        <v>21.1</v>
      </c>
      <c r="Q179" s="137" t="s">
        <v>583</v>
      </c>
      <c r="T179" s="135">
        <v>0.05</v>
      </c>
    </row>
    <row r="180" spans="1:20" x14ac:dyDescent="0.3">
      <c r="A180" s="110"/>
      <c r="B180" s="109"/>
      <c r="C180" s="105"/>
      <c r="D180" s="104"/>
      <c r="E180" s="114"/>
      <c r="J180" s="133" t="s">
        <v>455</v>
      </c>
      <c r="K180" s="134" t="s">
        <v>19</v>
      </c>
      <c r="L180" s="135">
        <v>0.7</v>
      </c>
      <c r="M180" s="135">
        <v>0.8</v>
      </c>
      <c r="N180" s="106">
        <f>AVERAGE(L180,M180)</f>
        <v>0.75</v>
      </c>
      <c r="O180" s="136">
        <v>18.3</v>
      </c>
      <c r="P180" s="136">
        <v>21.1</v>
      </c>
      <c r="Q180" s="137" t="s">
        <v>583</v>
      </c>
      <c r="T180" s="135">
        <v>0.05</v>
      </c>
    </row>
    <row r="181" spans="1:20" x14ac:dyDescent="0.3">
      <c r="A181" s="110"/>
      <c r="B181" s="109"/>
      <c r="C181" s="105"/>
      <c r="D181" s="104"/>
      <c r="E181" s="114"/>
      <c r="J181" s="133" t="s">
        <v>421</v>
      </c>
      <c r="K181" s="134" t="s">
        <v>19</v>
      </c>
      <c r="L181" s="135">
        <v>0.7</v>
      </c>
      <c r="M181" s="135">
        <v>0.75</v>
      </c>
      <c r="N181" s="106">
        <f>AVERAGE(L181,M181)</f>
        <v>0.72499999999999998</v>
      </c>
      <c r="O181" s="136">
        <v>20</v>
      </c>
      <c r="P181" s="136">
        <v>22.8</v>
      </c>
      <c r="Q181" s="137" t="s">
        <v>582</v>
      </c>
      <c r="T181" s="135" t="s">
        <v>544</v>
      </c>
    </row>
    <row r="182" spans="1:20" x14ac:dyDescent="0.3">
      <c r="A182" s="110"/>
      <c r="B182" s="109"/>
      <c r="C182" s="105"/>
      <c r="D182" s="104"/>
      <c r="E182" s="114"/>
      <c r="J182" s="133" t="s">
        <v>426</v>
      </c>
      <c r="K182" s="134" t="s">
        <v>19</v>
      </c>
      <c r="L182" s="135">
        <v>0.7</v>
      </c>
      <c r="M182" s="135">
        <v>0.75</v>
      </c>
      <c r="N182" s="106">
        <f>AVERAGE(L182,M182)</f>
        <v>0.72499999999999998</v>
      </c>
      <c r="O182" s="136">
        <v>18.3</v>
      </c>
      <c r="P182" s="136">
        <v>21.1</v>
      </c>
      <c r="Q182" s="137" t="s">
        <v>514</v>
      </c>
      <c r="T182" s="135" t="s">
        <v>542</v>
      </c>
    </row>
    <row r="183" spans="1:20" x14ac:dyDescent="0.3">
      <c r="A183" s="110"/>
      <c r="B183" s="109"/>
      <c r="C183" s="105"/>
      <c r="D183" s="104"/>
      <c r="E183" s="114"/>
      <c r="J183" s="133" t="s">
        <v>432</v>
      </c>
      <c r="K183" s="134" t="s">
        <v>19</v>
      </c>
      <c r="L183" s="135">
        <v>0.65</v>
      </c>
      <c r="M183" s="135">
        <v>0.7</v>
      </c>
      <c r="N183" s="106">
        <f>AVERAGE(L183,M183)</f>
        <v>0.67500000000000004</v>
      </c>
      <c r="O183" s="136">
        <v>18.3</v>
      </c>
      <c r="P183" s="136">
        <v>21.1</v>
      </c>
      <c r="Q183" s="137" t="s">
        <v>16</v>
      </c>
      <c r="T183" s="135" t="s">
        <v>545</v>
      </c>
    </row>
    <row r="184" spans="1:20" x14ac:dyDescent="0.3">
      <c r="A184" s="110"/>
      <c r="B184" s="109"/>
      <c r="C184" s="105"/>
      <c r="D184" s="104"/>
      <c r="E184" s="114"/>
      <c r="J184" s="133" t="s">
        <v>433</v>
      </c>
      <c r="K184" s="134" t="s">
        <v>19</v>
      </c>
      <c r="L184" s="135">
        <v>0.67</v>
      </c>
      <c r="M184" s="135">
        <v>0.75</v>
      </c>
      <c r="N184" s="106">
        <f>AVERAGE(L184,M184)</f>
        <v>0.71</v>
      </c>
      <c r="O184" s="136">
        <v>18.899999999999999</v>
      </c>
      <c r="P184" s="136">
        <v>21.7</v>
      </c>
      <c r="Q184" s="137" t="s">
        <v>16</v>
      </c>
      <c r="T184" s="135" t="s">
        <v>510</v>
      </c>
    </row>
    <row r="185" spans="1:20" x14ac:dyDescent="0.3">
      <c r="A185" s="110"/>
      <c r="B185" s="109"/>
      <c r="C185" s="105"/>
      <c r="D185" s="104"/>
      <c r="E185" s="114"/>
      <c r="J185" s="133" t="s">
        <v>427</v>
      </c>
      <c r="K185" s="134" t="s">
        <v>19</v>
      </c>
      <c r="L185" s="135">
        <v>0.67</v>
      </c>
      <c r="M185" s="135">
        <v>0.73</v>
      </c>
      <c r="N185" s="106">
        <f>AVERAGE(L185,M185)</f>
        <v>0.7</v>
      </c>
      <c r="O185" s="136">
        <v>18.899999999999999</v>
      </c>
      <c r="P185" s="136">
        <v>21.1</v>
      </c>
      <c r="Q185" s="137" t="s">
        <v>514</v>
      </c>
      <c r="T185" s="135" t="s">
        <v>546</v>
      </c>
    </row>
    <row r="186" spans="1:20" x14ac:dyDescent="0.3">
      <c r="A186" s="110"/>
      <c r="B186" s="109"/>
      <c r="C186" s="105"/>
      <c r="D186" s="104"/>
      <c r="E186" s="114"/>
      <c r="J186" s="133" t="s">
        <v>456</v>
      </c>
      <c r="K186" s="134" t="s">
        <v>19</v>
      </c>
      <c r="L186" s="135">
        <v>0.71</v>
      </c>
      <c r="M186" s="135">
        <v>0.76</v>
      </c>
      <c r="N186" s="106">
        <f>AVERAGE(L186,M186)</f>
        <v>0.73499999999999999</v>
      </c>
      <c r="O186" s="136">
        <v>18.899999999999999</v>
      </c>
      <c r="P186" s="136">
        <v>21.1</v>
      </c>
      <c r="Q186" s="137" t="s">
        <v>583</v>
      </c>
      <c r="T186" s="135" t="s">
        <v>510</v>
      </c>
    </row>
    <row r="187" spans="1:20" x14ac:dyDescent="0.3">
      <c r="A187" s="110"/>
      <c r="B187" s="109"/>
      <c r="C187" s="105"/>
      <c r="D187" s="104"/>
      <c r="E187" s="114"/>
      <c r="J187" s="133" t="s">
        <v>434</v>
      </c>
      <c r="K187" s="134" t="s">
        <v>19</v>
      </c>
      <c r="L187" s="135">
        <v>0.69</v>
      </c>
      <c r="M187" s="135">
        <v>0.75</v>
      </c>
      <c r="N187" s="106">
        <f>AVERAGE(L187,M187)</f>
        <v>0.72</v>
      </c>
      <c r="O187" s="136">
        <v>20</v>
      </c>
      <c r="P187" s="136">
        <v>22.8</v>
      </c>
      <c r="Q187" s="137" t="s">
        <v>16</v>
      </c>
      <c r="T187" s="135" t="s">
        <v>505</v>
      </c>
    </row>
    <row r="188" spans="1:20" x14ac:dyDescent="0.3">
      <c r="A188" s="110"/>
      <c r="B188" s="109"/>
      <c r="C188" s="105"/>
      <c r="D188" s="104"/>
      <c r="E188" s="114"/>
      <c r="J188" s="133" t="s">
        <v>435</v>
      </c>
      <c r="K188" s="134" t="s">
        <v>19</v>
      </c>
      <c r="L188" s="135">
        <v>0.68</v>
      </c>
      <c r="M188" s="135">
        <v>0.75</v>
      </c>
      <c r="N188" s="106">
        <f>AVERAGE(L188,M188)</f>
        <v>0.71500000000000008</v>
      </c>
      <c r="O188" s="136">
        <v>18.899999999999999</v>
      </c>
      <c r="P188" s="136">
        <v>20.6</v>
      </c>
      <c r="Q188" s="137" t="s">
        <v>16</v>
      </c>
      <c r="T188" s="135" t="s">
        <v>547</v>
      </c>
    </row>
    <row r="189" spans="1:20" x14ac:dyDescent="0.3">
      <c r="A189" s="110"/>
      <c r="B189" s="109"/>
      <c r="C189" s="105"/>
      <c r="D189" s="104"/>
      <c r="E189" s="114"/>
      <c r="J189" s="133" t="s">
        <v>436</v>
      </c>
      <c r="K189" s="134" t="s">
        <v>19</v>
      </c>
      <c r="L189" s="135">
        <v>0.7</v>
      </c>
      <c r="M189" s="135">
        <v>0.75</v>
      </c>
      <c r="N189" s="106">
        <f>AVERAGE(L189,M189)</f>
        <v>0.72499999999999998</v>
      </c>
      <c r="O189" s="136">
        <v>19.399999999999999</v>
      </c>
      <c r="P189" s="136">
        <v>21.1</v>
      </c>
      <c r="Q189" s="137" t="s">
        <v>16</v>
      </c>
      <c r="T189" s="135" t="s">
        <v>510</v>
      </c>
    </row>
    <row r="190" spans="1:20" x14ac:dyDescent="0.3">
      <c r="A190" s="110"/>
      <c r="B190" s="109"/>
      <c r="C190" s="105"/>
      <c r="D190" s="104"/>
      <c r="E190" s="114"/>
      <c r="J190" s="133" t="s">
        <v>437</v>
      </c>
      <c r="K190" s="134" t="s">
        <v>19</v>
      </c>
      <c r="L190" s="135">
        <v>0.7</v>
      </c>
      <c r="M190" s="135">
        <v>0.75</v>
      </c>
      <c r="N190" s="106">
        <f>AVERAGE(L190,M190)</f>
        <v>0.72499999999999998</v>
      </c>
      <c r="O190" s="136">
        <v>18.3</v>
      </c>
      <c r="P190" s="136">
        <v>21.1</v>
      </c>
      <c r="Q190" s="137" t="s">
        <v>16</v>
      </c>
      <c r="T190" s="135" t="s">
        <v>548</v>
      </c>
    </row>
    <row r="191" spans="1:20" x14ac:dyDescent="0.3">
      <c r="A191" s="110"/>
      <c r="B191" s="109"/>
      <c r="C191" s="105"/>
      <c r="D191" s="104"/>
      <c r="E191" s="114"/>
      <c r="J191" s="133" t="s">
        <v>437</v>
      </c>
      <c r="K191" s="134" t="s">
        <v>19</v>
      </c>
      <c r="L191" s="135">
        <v>0.7</v>
      </c>
      <c r="M191" s="135">
        <v>0.75</v>
      </c>
      <c r="N191" s="106">
        <f>AVERAGE(L191,M191)</f>
        <v>0.72499999999999998</v>
      </c>
      <c r="O191" s="136">
        <v>18.3</v>
      </c>
      <c r="P191" s="136">
        <v>21.1</v>
      </c>
      <c r="Q191" s="137" t="s">
        <v>16</v>
      </c>
      <c r="T191" s="135" t="s">
        <v>549</v>
      </c>
    </row>
    <row r="192" spans="1:20" x14ac:dyDescent="0.3">
      <c r="A192" s="110"/>
      <c r="B192" s="109"/>
      <c r="C192" s="105"/>
      <c r="D192" s="104"/>
      <c r="E192" s="114"/>
      <c r="J192" s="133" t="s">
        <v>438</v>
      </c>
      <c r="K192" s="134" t="s">
        <v>19</v>
      </c>
      <c r="L192" s="135">
        <v>0.72</v>
      </c>
      <c r="M192" s="135">
        <v>0.78</v>
      </c>
      <c r="N192" s="106">
        <f>AVERAGE(L192,M192)</f>
        <v>0.75</v>
      </c>
      <c r="O192" s="136">
        <v>18.3</v>
      </c>
      <c r="P192" s="136">
        <v>20.6</v>
      </c>
      <c r="Q192" s="137" t="s">
        <v>16</v>
      </c>
      <c r="T192" s="135" t="s">
        <v>550</v>
      </c>
    </row>
    <row r="193" spans="1:20" x14ac:dyDescent="0.3">
      <c r="A193" s="110"/>
      <c r="B193" s="109"/>
      <c r="C193" s="105"/>
      <c r="D193" s="104"/>
      <c r="E193" s="114"/>
      <c r="J193" s="133" t="s">
        <v>439</v>
      </c>
      <c r="K193" s="134" t="s">
        <v>19</v>
      </c>
      <c r="L193" s="135">
        <v>0.66</v>
      </c>
      <c r="M193" s="135">
        <v>0.74</v>
      </c>
      <c r="N193" s="106">
        <f>AVERAGE(L193,M193)</f>
        <v>0.7</v>
      </c>
      <c r="O193" s="136">
        <v>18.899999999999999</v>
      </c>
      <c r="P193" s="136">
        <v>21.1</v>
      </c>
      <c r="Q193" s="137" t="s">
        <v>16</v>
      </c>
      <c r="T193" s="135" t="s">
        <v>551</v>
      </c>
    </row>
    <row r="194" spans="1:20" x14ac:dyDescent="0.3">
      <c r="A194" s="110"/>
      <c r="B194" s="109"/>
      <c r="C194" s="105"/>
      <c r="D194" s="104"/>
      <c r="E194" s="114"/>
      <c r="J194" s="133" t="s">
        <v>440</v>
      </c>
      <c r="K194" s="134" t="s">
        <v>19</v>
      </c>
      <c r="L194" s="135">
        <v>0.65</v>
      </c>
      <c r="M194" s="135">
        <v>0.72</v>
      </c>
      <c r="N194" s="106">
        <f>AVERAGE(L194,M194)</f>
        <v>0.68500000000000005</v>
      </c>
      <c r="O194" s="136">
        <v>18.3</v>
      </c>
      <c r="P194" s="136">
        <v>20.6</v>
      </c>
      <c r="Q194" s="137" t="s">
        <v>16</v>
      </c>
      <c r="T194" s="135" t="s">
        <v>551</v>
      </c>
    </row>
    <row r="195" spans="1:20" x14ac:dyDescent="0.3">
      <c r="A195" s="110"/>
      <c r="B195" s="109"/>
      <c r="C195" s="105"/>
      <c r="D195" s="104"/>
      <c r="E195" s="114"/>
      <c r="J195" s="133" t="s">
        <v>428</v>
      </c>
      <c r="K195" s="134" t="s">
        <v>19</v>
      </c>
      <c r="L195" s="135">
        <v>0.68</v>
      </c>
      <c r="M195" s="135">
        <v>0.72</v>
      </c>
      <c r="N195" s="106">
        <f>AVERAGE(L195,M195)</f>
        <v>0.7</v>
      </c>
      <c r="O195" s="136">
        <v>18.3</v>
      </c>
      <c r="P195" s="136">
        <v>21.1</v>
      </c>
      <c r="Q195" s="137" t="s">
        <v>514</v>
      </c>
      <c r="T195" s="135" t="s">
        <v>550</v>
      </c>
    </row>
    <row r="196" spans="1:20" x14ac:dyDescent="0.3">
      <c r="A196" s="110"/>
      <c r="B196" s="109"/>
      <c r="C196" s="105"/>
      <c r="D196" s="104"/>
      <c r="E196" s="114"/>
      <c r="J196" s="133" t="s">
        <v>457</v>
      </c>
      <c r="K196" s="134" t="s">
        <v>19</v>
      </c>
      <c r="L196" s="135">
        <v>0.7</v>
      </c>
      <c r="M196" s="135">
        <v>0.74</v>
      </c>
      <c r="N196" s="106">
        <f>AVERAGE(L196,M196)</f>
        <v>0.72</v>
      </c>
      <c r="O196" s="136">
        <v>18.3</v>
      </c>
      <c r="P196" s="136">
        <v>21.1</v>
      </c>
      <c r="Q196" s="137" t="s">
        <v>583</v>
      </c>
      <c r="T196" s="135" t="s">
        <v>552</v>
      </c>
    </row>
    <row r="197" spans="1:20" x14ac:dyDescent="0.3">
      <c r="A197" s="110"/>
      <c r="B197" s="109"/>
      <c r="C197" s="105"/>
      <c r="D197" s="104"/>
      <c r="E197" s="114"/>
      <c r="J197" s="133" t="s">
        <v>458</v>
      </c>
      <c r="K197" s="134" t="s">
        <v>19</v>
      </c>
      <c r="L197" s="135">
        <v>0.73</v>
      </c>
      <c r="M197" s="135">
        <v>0.82</v>
      </c>
      <c r="N197" s="106">
        <f>AVERAGE(L197,M197)</f>
        <v>0.77499999999999991</v>
      </c>
      <c r="O197" s="136">
        <v>18.899999999999999</v>
      </c>
      <c r="P197" s="136">
        <v>21.1</v>
      </c>
      <c r="Q197" s="137" t="s">
        <v>583</v>
      </c>
      <c r="T197" s="135" t="s">
        <v>553</v>
      </c>
    </row>
    <row r="198" spans="1:20" x14ac:dyDescent="0.3">
      <c r="A198" s="110"/>
      <c r="B198" s="109"/>
      <c r="C198" s="105"/>
      <c r="D198" s="104"/>
      <c r="E198" s="114"/>
      <c r="J198" s="133" t="s">
        <v>429</v>
      </c>
      <c r="K198" s="134" t="s">
        <v>19</v>
      </c>
      <c r="L198" s="135">
        <v>0.65</v>
      </c>
      <c r="M198" s="135">
        <v>0.7</v>
      </c>
      <c r="N198" s="106">
        <f>AVERAGE(L198,M198)</f>
        <v>0.67500000000000004</v>
      </c>
      <c r="O198" s="136">
        <v>18.3</v>
      </c>
      <c r="P198" s="136">
        <v>20</v>
      </c>
      <c r="Q198" s="137" t="s">
        <v>514</v>
      </c>
      <c r="T198" s="135" t="s">
        <v>554</v>
      </c>
    </row>
    <row r="199" spans="1:20" x14ac:dyDescent="0.3">
      <c r="A199" s="110"/>
      <c r="B199" s="109"/>
      <c r="C199" s="105"/>
      <c r="D199" s="104"/>
      <c r="E199" s="114"/>
      <c r="J199" s="133" t="s">
        <v>459</v>
      </c>
      <c r="K199" s="134" t="s">
        <v>19</v>
      </c>
      <c r="L199" s="135">
        <v>0.7</v>
      </c>
      <c r="M199" s="135">
        <v>0.75</v>
      </c>
      <c r="N199" s="106">
        <f>AVERAGE(L199,M199)</f>
        <v>0.72499999999999998</v>
      </c>
      <c r="O199" s="136">
        <v>18.899999999999999</v>
      </c>
      <c r="P199" s="136">
        <v>21.1</v>
      </c>
      <c r="Q199" s="137" t="s">
        <v>583</v>
      </c>
      <c r="T199" s="135" t="s">
        <v>510</v>
      </c>
    </row>
    <row r="200" spans="1:20" x14ac:dyDescent="0.3">
      <c r="A200" s="110"/>
      <c r="B200" s="109"/>
      <c r="C200" s="105"/>
      <c r="D200" s="104"/>
      <c r="E200" s="114"/>
      <c r="J200" s="133" t="s">
        <v>441</v>
      </c>
      <c r="K200" s="134" t="s">
        <v>19</v>
      </c>
      <c r="L200" s="135">
        <v>0.74</v>
      </c>
      <c r="M200" s="135">
        <v>0.78</v>
      </c>
      <c r="N200" s="106">
        <f>AVERAGE(L200,M200)</f>
        <v>0.76</v>
      </c>
      <c r="O200" s="136">
        <v>18</v>
      </c>
      <c r="P200" s="136">
        <v>23</v>
      </c>
      <c r="Q200" s="137" t="s">
        <v>16</v>
      </c>
      <c r="T200" s="135" t="s">
        <v>510</v>
      </c>
    </row>
    <row r="201" spans="1:20" x14ac:dyDescent="0.3">
      <c r="A201" s="110"/>
      <c r="B201" s="109"/>
      <c r="C201" s="105"/>
      <c r="D201" s="104"/>
      <c r="E201" s="114"/>
      <c r="J201" s="133" t="s">
        <v>442</v>
      </c>
      <c r="K201" s="134" t="s">
        <v>19</v>
      </c>
      <c r="L201" s="135">
        <v>0.72</v>
      </c>
      <c r="M201" s="135">
        <v>0.8</v>
      </c>
      <c r="N201" s="106">
        <f>AVERAGE(L201,M201)</f>
        <v>0.76</v>
      </c>
      <c r="O201" s="136">
        <v>20</v>
      </c>
      <c r="P201" s="136">
        <v>22.2</v>
      </c>
      <c r="Q201" s="137" t="s">
        <v>16</v>
      </c>
      <c r="T201" s="135" t="s">
        <v>510</v>
      </c>
    </row>
    <row r="202" spans="1:20" x14ac:dyDescent="0.3">
      <c r="A202" s="110"/>
      <c r="B202" s="109"/>
      <c r="C202" s="105"/>
      <c r="D202" s="104"/>
      <c r="E202" s="114"/>
      <c r="J202" s="133" t="s">
        <v>442</v>
      </c>
      <c r="K202" s="134" t="s">
        <v>19</v>
      </c>
      <c r="L202" s="135">
        <v>0.72</v>
      </c>
      <c r="M202" s="135">
        <v>0.8</v>
      </c>
      <c r="N202" s="106">
        <f>AVERAGE(L202,M202)</f>
        <v>0.76</v>
      </c>
      <c r="O202" s="136">
        <v>20</v>
      </c>
      <c r="P202" s="136">
        <v>22.2</v>
      </c>
      <c r="Q202" s="137" t="s">
        <v>16</v>
      </c>
      <c r="T202" s="135" t="s">
        <v>555</v>
      </c>
    </row>
    <row r="203" spans="1:20" x14ac:dyDescent="0.3">
      <c r="A203" s="110"/>
      <c r="B203" s="109"/>
      <c r="C203" s="105"/>
      <c r="D203" s="104"/>
      <c r="E203" s="114"/>
      <c r="J203" s="133" t="s">
        <v>443</v>
      </c>
      <c r="K203" s="134" t="s">
        <v>19</v>
      </c>
      <c r="L203" s="135">
        <v>0.72</v>
      </c>
      <c r="M203" s="135">
        <v>0.78</v>
      </c>
      <c r="N203" s="106">
        <f>AVERAGE(L203,M203)</f>
        <v>0.75</v>
      </c>
      <c r="O203" s="136">
        <v>19.399999999999999</v>
      </c>
      <c r="P203" s="136">
        <v>22.2</v>
      </c>
      <c r="Q203" s="137" t="s">
        <v>16</v>
      </c>
      <c r="T203" s="135" t="s">
        <v>556</v>
      </c>
    </row>
    <row r="204" spans="1:20" x14ac:dyDescent="0.3">
      <c r="A204" s="110"/>
      <c r="B204" s="109"/>
      <c r="C204" s="105"/>
      <c r="D204" s="104"/>
      <c r="E204" s="114"/>
      <c r="J204" s="133" t="s">
        <v>422</v>
      </c>
      <c r="K204" s="134" t="s">
        <v>19</v>
      </c>
      <c r="L204" s="135">
        <v>0.75</v>
      </c>
      <c r="M204" s="135">
        <v>0.82</v>
      </c>
      <c r="N204" s="106">
        <f>AVERAGE(L204,M204)</f>
        <v>0.78499999999999992</v>
      </c>
      <c r="O204" s="136">
        <v>17.8</v>
      </c>
      <c r="P204" s="136">
        <v>22.2</v>
      </c>
      <c r="Q204" s="137" t="s">
        <v>582</v>
      </c>
      <c r="T204" s="135" t="s">
        <v>557</v>
      </c>
    </row>
    <row r="205" spans="1:20" x14ac:dyDescent="0.3">
      <c r="A205" s="110"/>
      <c r="B205" s="109"/>
      <c r="C205" s="105"/>
      <c r="D205" s="104"/>
      <c r="E205" s="114"/>
      <c r="J205" s="133" t="s">
        <v>423</v>
      </c>
      <c r="K205" s="134" t="s">
        <v>19</v>
      </c>
      <c r="L205" s="135">
        <v>0.7</v>
      </c>
      <c r="M205" s="135">
        <v>0.75</v>
      </c>
      <c r="N205" s="106">
        <f>AVERAGE(L205,M205)</f>
        <v>0.72499999999999998</v>
      </c>
      <c r="O205" s="136">
        <v>20</v>
      </c>
      <c r="P205" s="136">
        <v>22.2</v>
      </c>
      <c r="Q205" s="137" t="s">
        <v>582</v>
      </c>
      <c r="T205" s="135" t="s">
        <v>507</v>
      </c>
    </row>
    <row r="206" spans="1:20" x14ac:dyDescent="0.3">
      <c r="A206" s="110"/>
      <c r="B206" s="109"/>
      <c r="C206" s="105"/>
      <c r="D206" s="104"/>
      <c r="E206" s="114"/>
      <c r="J206" s="133" t="s">
        <v>460</v>
      </c>
      <c r="K206" s="134" t="s">
        <v>19</v>
      </c>
      <c r="L206" s="135">
        <v>0.68</v>
      </c>
      <c r="M206" s="135">
        <v>0.75</v>
      </c>
      <c r="N206" s="106">
        <f>AVERAGE(L206,M206)</f>
        <v>0.71500000000000008</v>
      </c>
      <c r="O206" s="136">
        <v>17.2</v>
      </c>
      <c r="P206" s="136">
        <v>22.8</v>
      </c>
      <c r="Q206" s="137" t="s">
        <v>583</v>
      </c>
      <c r="T206" s="135" t="s">
        <v>558</v>
      </c>
    </row>
    <row r="207" spans="1:20" x14ac:dyDescent="0.3">
      <c r="A207" s="110"/>
      <c r="B207" s="109"/>
      <c r="C207" s="105"/>
      <c r="D207" s="104"/>
      <c r="E207" s="114"/>
      <c r="J207" s="133" t="s">
        <v>424</v>
      </c>
      <c r="K207" s="134" t="s">
        <v>19</v>
      </c>
      <c r="L207" s="135">
        <v>0.75</v>
      </c>
      <c r="M207" s="135">
        <v>0.8</v>
      </c>
      <c r="N207" s="106">
        <f>AVERAGE(L207,M207)</f>
        <v>0.77500000000000002</v>
      </c>
      <c r="O207" s="136">
        <v>21.1</v>
      </c>
      <c r="P207" s="136">
        <v>27.8</v>
      </c>
      <c r="Q207" s="137" t="s">
        <v>582</v>
      </c>
      <c r="T207" s="135" t="s">
        <v>558</v>
      </c>
    </row>
    <row r="208" spans="1:20" x14ac:dyDescent="0.3">
      <c r="A208" s="110"/>
      <c r="B208" s="109"/>
      <c r="C208" s="105"/>
      <c r="D208" s="104"/>
      <c r="E208" s="114"/>
      <c r="J208" s="133" t="s">
        <v>461</v>
      </c>
      <c r="K208" s="134" t="s">
        <v>19</v>
      </c>
      <c r="L208" s="135">
        <v>0.75</v>
      </c>
      <c r="M208" s="135">
        <v>0.8</v>
      </c>
      <c r="N208" s="106">
        <f>AVERAGE(L208,M208)</f>
        <v>0.77500000000000002</v>
      </c>
      <c r="O208" s="136">
        <v>18.899999999999999</v>
      </c>
      <c r="P208" s="136">
        <v>21.1</v>
      </c>
      <c r="Q208" s="137" t="s">
        <v>583</v>
      </c>
      <c r="T208" s="135" t="s">
        <v>555</v>
      </c>
    </row>
    <row r="209" spans="1:20" x14ac:dyDescent="0.3">
      <c r="A209" s="110"/>
      <c r="B209" s="109"/>
      <c r="C209" s="105"/>
      <c r="D209" s="104"/>
      <c r="E209" s="114"/>
      <c r="J209" s="133" t="s">
        <v>444</v>
      </c>
      <c r="K209" s="134" t="s">
        <v>19</v>
      </c>
      <c r="L209" s="135">
        <v>0.7</v>
      </c>
      <c r="M209" s="135">
        <v>0.74</v>
      </c>
      <c r="N209" s="106">
        <f>AVERAGE(L209,M209)</f>
        <v>0.72</v>
      </c>
      <c r="O209" s="136">
        <v>18.899999999999999</v>
      </c>
      <c r="P209" s="136">
        <v>21.1</v>
      </c>
      <c r="Q209" s="137" t="s">
        <v>16</v>
      </c>
      <c r="T209" s="135" t="s">
        <v>512</v>
      </c>
    </row>
    <row r="210" spans="1:20" x14ac:dyDescent="0.3">
      <c r="A210" s="110"/>
      <c r="B210" s="109"/>
      <c r="C210" s="105"/>
      <c r="D210" s="104"/>
      <c r="E210" s="114"/>
      <c r="J210" s="133" t="s">
        <v>445</v>
      </c>
      <c r="K210" s="134" t="s">
        <v>19</v>
      </c>
      <c r="L210" s="135">
        <v>0.75</v>
      </c>
      <c r="M210" s="135">
        <v>0.8</v>
      </c>
      <c r="N210" s="106">
        <f>AVERAGE(L210,M210)</f>
        <v>0.77500000000000002</v>
      </c>
      <c r="O210" s="136">
        <v>18.3</v>
      </c>
      <c r="P210" s="136">
        <v>21.1</v>
      </c>
      <c r="Q210" s="137" t="s">
        <v>16</v>
      </c>
      <c r="T210" s="135" t="s">
        <v>505</v>
      </c>
    </row>
    <row r="211" spans="1:20" x14ac:dyDescent="0.3">
      <c r="A211" s="110"/>
      <c r="B211" s="109"/>
      <c r="C211" s="105"/>
      <c r="D211" s="104"/>
      <c r="E211" s="114"/>
      <c r="J211" s="133" t="s">
        <v>462</v>
      </c>
      <c r="K211" s="134" t="s">
        <v>19</v>
      </c>
      <c r="L211" s="135">
        <v>0.69</v>
      </c>
      <c r="M211" s="135">
        <v>0.76</v>
      </c>
      <c r="N211" s="106">
        <f>AVERAGE(L211,M211)</f>
        <v>0.72499999999999998</v>
      </c>
      <c r="O211" s="136">
        <v>20</v>
      </c>
      <c r="P211" s="136">
        <v>22.2</v>
      </c>
      <c r="Q211" s="137" t="s">
        <v>583</v>
      </c>
      <c r="T211" s="135" t="s">
        <v>555</v>
      </c>
    </row>
    <row r="212" spans="1:20" x14ac:dyDescent="0.3">
      <c r="A212" s="110"/>
      <c r="B212" s="109"/>
      <c r="C212" s="105"/>
      <c r="D212" s="104"/>
      <c r="E212" s="114"/>
      <c r="J212" s="133" t="s">
        <v>463</v>
      </c>
      <c r="K212" s="134" t="s">
        <v>19</v>
      </c>
      <c r="L212" s="135">
        <v>0.76</v>
      </c>
      <c r="M212" s="135">
        <v>0.83</v>
      </c>
      <c r="N212" s="106">
        <f>AVERAGE(L212,M212)</f>
        <v>0.79499999999999993</v>
      </c>
      <c r="O212" s="136">
        <v>18.3</v>
      </c>
      <c r="P212" s="136">
        <v>20</v>
      </c>
      <c r="Q212" s="137" t="s">
        <v>583</v>
      </c>
      <c r="T212" s="135" t="s">
        <v>535</v>
      </c>
    </row>
    <row r="213" spans="1:20" x14ac:dyDescent="0.3">
      <c r="A213" s="110"/>
      <c r="B213" s="109"/>
      <c r="C213" s="105"/>
      <c r="D213" s="104"/>
      <c r="E213" s="114"/>
      <c r="J213" s="133" t="s">
        <v>446</v>
      </c>
      <c r="K213" s="134" t="s">
        <v>19</v>
      </c>
      <c r="L213" s="135">
        <v>0.72</v>
      </c>
      <c r="M213" s="135">
        <v>0.78</v>
      </c>
      <c r="N213" s="106">
        <f>AVERAGE(L213,M213)</f>
        <v>0.75</v>
      </c>
      <c r="O213" s="136">
        <v>19.399999999999999</v>
      </c>
      <c r="P213" s="136">
        <v>21.1</v>
      </c>
      <c r="Q213" s="137" t="s">
        <v>16</v>
      </c>
      <c r="T213" s="135" t="s">
        <v>559</v>
      </c>
    </row>
    <row r="214" spans="1:20" x14ac:dyDescent="0.3">
      <c r="A214" s="110"/>
      <c r="B214" s="109"/>
      <c r="C214" s="105"/>
      <c r="D214" s="104"/>
      <c r="E214" s="114"/>
      <c r="J214" s="133" t="s">
        <v>447</v>
      </c>
      <c r="K214" s="134" t="s">
        <v>19</v>
      </c>
      <c r="L214" s="135">
        <v>0.8</v>
      </c>
      <c r="M214" s="135">
        <v>1</v>
      </c>
      <c r="N214" s="106">
        <f>AVERAGE(L214,M214)</f>
        <v>0.9</v>
      </c>
      <c r="O214" s="136">
        <v>18.3</v>
      </c>
      <c r="P214" s="136">
        <v>20.6</v>
      </c>
      <c r="Q214" s="137" t="s">
        <v>16</v>
      </c>
      <c r="T214" s="135" t="s">
        <v>560</v>
      </c>
    </row>
    <row r="215" spans="1:20" x14ac:dyDescent="0.3">
      <c r="A215" s="110"/>
      <c r="B215" s="109"/>
      <c r="C215" s="105"/>
      <c r="D215" s="104"/>
      <c r="E215" s="114"/>
      <c r="J215" s="133" t="s">
        <v>418</v>
      </c>
      <c r="K215" s="134" t="s">
        <v>19</v>
      </c>
      <c r="L215" s="135">
        <v>0.66</v>
      </c>
      <c r="M215" s="135">
        <v>0.7</v>
      </c>
      <c r="N215" s="106">
        <f>AVERAGE(L215,M215)</f>
        <v>0.67999999999999994</v>
      </c>
      <c r="O215" s="136">
        <v>12.8</v>
      </c>
      <c r="P215" s="136">
        <v>22.8</v>
      </c>
      <c r="Q215" s="137" t="s">
        <v>574</v>
      </c>
      <c r="T215" s="135" t="s">
        <v>561</v>
      </c>
    </row>
    <row r="216" spans="1:20" x14ac:dyDescent="0.3">
      <c r="A216" s="110"/>
      <c r="B216" s="109"/>
      <c r="C216" s="105"/>
      <c r="D216" s="104"/>
      <c r="E216" s="114"/>
      <c r="J216" s="133" t="s">
        <v>464</v>
      </c>
      <c r="K216" s="134" t="s">
        <v>19</v>
      </c>
      <c r="L216" s="135">
        <v>0.7</v>
      </c>
      <c r="M216" s="135">
        <v>0.8</v>
      </c>
      <c r="N216" s="106">
        <f>AVERAGE(L216,M216)</f>
        <v>0.75</v>
      </c>
      <c r="O216" s="136">
        <v>25</v>
      </c>
      <c r="P216" s="136">
        <v>30</v>
      </c>
      <c r="Q216" s="137" t="s">
        <v>583</v>
      </c>
      <c r="T216" s="135" t="s">
        <v>551</v>
      </c>
    </row>
    <row r="217" spans="1:20" x14ac:dyDescent="0.3">
      <c r="A217" s="110"/>
      <c r="B217" s="109"/>
      <c r="C217" s="105"/>
      <c r="D217" s="104"/>
      <c r="E217" s="114"/>
      <c r="J217" s="133" t="s">
        <v>419</v>
      </c>
      <c r="K217" s="134" t="s">
        <v>19</v>
      </c>
      <c r="L217" s="135">
        <v>0.76</v>
      </c>
      <c r="M217" s="135">
        <v>0.82</v>
      </c>
      <c r="N217" s="106">
        <f>AVERAGE(L217,M217)</f>
        <v>0.79</v>
      </c>
      <c r="O217" s="136">
        <v>18.899999999999999</v>
      </c>
      <c r="P217" s="136">
        <v>23.9</v>
      </c>
      <c r="Q217" s="137" t="s">
        <v>574</v>
      </c>
      <c r="T217" s="135" t="s">
        <v>546</v>
      </c>
    </row>
    <row r="218" spans="1:20" x14ac:dyDescent="0.3">
      <c r="A218" s="110"/>
      <c r="B218" s="109"/>
      <c r="C218" s="105"/>
      <c r="D218" s="104"/>
      <c r="E218" s="114"/>
      <c r="J218" s="133" t="s">
        <v>448</v>
      </c>
      <c r="K218" s="134" t="s">
        <v>19</v>
      </c>
      <c r="L218" s="135">
        <v>0.65</v>
      </c>
      <c r="M218" s="135">
        <v>0.75</v>
      </c>
      <c r="N218" s="106">
        <f>AVERAGE(L218,M218)</f>
        <v>0.7</v>
      </c>
      <c r="O218" s="136">
        <v>20</v>
      </c>
      <c r="P218" s="136">
        <v>23.9</v>
      </c>
      <c r="Q218" s="137" t="s">
        <v>16</v>
      </c>
      <c r="T218" s="135" t="s">
        <v>513</v>
      </c>
    </row>
    <row r="219" spans="1:20" x14ac:dyDescent="0.3">
      <c r="A219" s="110"/>
      <c r="B219" s="109"/>
      <c r="C219" s="105"/>
      <c r="D219" s="104"/>
      <c r="E219" s="114"/>
      <c r="J219" s="133" t="s">
        <v>449</v>
      </c>
      <c r="K219" s="134" t="s">
        <v>19</v>
      </c>
      <c r="L219" s="135">
        <v>0.78</v>
      </c>
      <c r="M219" s="135">
        <v>0.85</v>
      </c>
      <c r="N219" s="106">
        <f>AVERAGE(L219,M219)</f>
        <v>0.81499999999999995</v>
      </c>
      <c r="O219" s="136">
        <v>20</v>
      </c>
      <c r="P219" s="136">
        <v>25.6</v>
      </c>
      <c r="Q219" s="137" t="s">
        <v>16</v>
      </c>
      <c r="T219" s="135" t="s">
        <v>558</v>
      </c>
    </row>
    <row r="220" spans="1:20" x14ac:dyDescent="0.3">
      <c r="A220" s="110"/>
      <c r="B220" s="109"/>
      <c r="C220" s="105"/>
      <c r="D220" s="104"/>
      <c r="E220" s="114"/>
      <c r="J220" s="133" t="s">
        <v>450</v>
      </c>
      <c r="K220" s="134" t="s">
        <v>19</v>
      </c>
      <c r="L220" s="135">
        <v>0.7</v>
      </c>
      <c r="M220" s="135">
        <v>0.8</v>
      </c>
      <c r="N220" s="106">
        <f>AVERAGE(L220,M220)</f>
        <v>0.75</v>
      </c>
      <c r="O220" s="136">
        <v>21.1</v>
      </c>
      <c r="P220" s="136">
        <v>26.7</v>
      </c>
      <c r="Q220" s="137" t="s">
        <v>16</v>
      </c>
      <c r="T220" s="135" t="s">
        <v>561</v>
      </c>
    </row>
    <row r="221" spans="1:20" x14ac:dyDescent="0.3">
      <c r="A221" s="110"/>
      <c r="B221" s="109"/>
      <c r="C221" s="105"/>
      <c r="D221" s="104"/>
      <c r="E221" s="114"/>
      <c r="J221" s="133" t="s">
        <v>451</v>
      </c>
      <c r="K221" s="134" t="s">
        <v>19</v>
      </c>
      <c r="L221" s="135">
        <v>0.73</v>
      </c>
      <c r="M221" s="135">
        <v>0.8</v>
      </c>
      <c r="N221" s="106">
        <f>AVERAGE(L221,M221)</f>
        <v>0.76500000000000001</v>
      </c>
      <c r="O221" s="136">
        <v>20.6</v>
      </c>
      <c r="P221" s="136">
        <v>23.9</v>
      </c>
      <c r="Q221" s="137" t="s">
        <v>16</v>
      </c>
      <c r="T221" s="135" t="s">
        <v>562</v>
      </c>
    </row>
    <row r="222" spans="1:20" x14ac:dyDescent="0.3">
      <c r="A222" s="110"/>
      <c r="B222" s="109"/>
      <c r="C222" s="105"/>
      <c r="D222" s="104"/>
      <c r="E222" s="114"/>
      <c r="J222" s="133" t="s">
        <v>452</v>
      </c>
      <c r="K222" s="134" t="s">
        <v>19</v>
      </c>
      <c r="L222" s="135">
        <v>0.75</v>
      </c>
      <c r="M222" s="135">
        <v>0.82</v>
      </c>
      <c r="N222" s="106">
        <f>AVERAGE(L222,M222)</f>
        <v>0.78499999999999992</v>
      </c>
      <c r="O222" s="136">
        <v>20</v>
      </c>
      <c r="P222" s="136">
        <v>22.2</v>
      </c>
      <c r="Q222" s="137" t="s">
        <v>16</v>
      </c>
      <c r="T222" s="135" t="s">
        <v>512</v>
      </c>
    </row>
    <row r="223" spans="1:20" x14ac:dyDescent="0.3">
      <c r="A223" s="110"/>
      <c r="B223" s="109"/>
      <c r="C223" s="105"/>
      <c r="D223" s="104"/>
      <c r="E223" s="114"/>
      <c r="J223" s="133" t="s">
        <v>420</v>
      </c>
      <c r="K223" s="134" t="s">
        <v>19</v>
      </c>
      <c r="L223" s="135">
        <v>0.75</v>
      </c>
      <c r="M223" s="135">
        <v>0.1</v>
      </c>
      <c r="N223" s="106">
        <f>AVERAGE(L223,M223)</f>
        <v>0.42499999999999999</v>
      </c>
      <c r="O223" s="136">
        <v>21.1</v>
      </c>
      <c r="P223" s="136">
        <v>23.9</v>
      </c>
      <c r="Q223" s="137" t="s">
        <v>574</v>
      </c>
      <c r="T223" s="135" t="s">
        <v>563</v>
      </c>
    </row>
    <row r="224" spans="1:20" x14ac:dyDescent="0.3">
      <c r="A224" s="110"/>
      <c r="B224" s="109"/>
      <c r="C224" s="105"/>
      <c r="D224" s="104"/>
      <c r="E224" s="114"/>
      <c r="J224" s="133" t="s">
        <v>465</v>
      </c>
      <c r="K224" s="134" t="s">
        <v>19</v>
      </c>
      <c r="L224" s="135">
        <v>0.76</v>
      </c>
      <c r="M224" s="135">
        <v>0.76</v>
      </c>
      <c r="N224" s="106">
        <f>AVERAGE(L224,M224)</f>
        <v>0.76</v>
      </c>
      <c r="O224" s="136" t="s">
        <v>581</v>
      </c>
      <c r="P224" s="136" t="s">
        <v>581</v>
      </c>
      <c r="Q224" s="137" t="s">
        <v>581</v>
      </c>
      <c r="T224" s="135" t="s">
        <v>510</v>
      </c>
    </row>
    <row r="225" spans="1:20" x14ac:dyDescent="0.3">
      <c r="A225" s="110"/>
      <c r="B225" s="109"/>
      <c r="C225" s="105"/>
      <c r="D225" s="104"/>
      <c r="E225" s="114"/>
      <c r="J225" s="124" t="s">
        <v>24</v>
      </c>
      <c r="K225" s="108" t="s">
        <v>19</v>
      </c>
      <c r="L225" s="106">
        <v>0.63</v>
      </c>
      <c r="M225" s="106">
        <v>0.7</v>
      </c>
      <c r="N225" s="106">
        <f>AVERAGE(L225,M225)</f>
        <v>0.66500000000000004</v>
      </c>
      <c r="O225" s="107">
        <v>18.3</v>
      </c>
      <c r="P225" s="107">
        <v>20</v>
      </c>
      <c r="Q225" s="125" t="s">
        <v>25</v>
      </c>
      <c r="T225" s="135" t="s">
        <v>554</v>
      </c>
    </row>
    <row r="226" spans="1:20" x14ac:dyDescent="0.3">
      <c r="A226" s="110"/>
      <c r="B226" s="109"/>
      <c r="C226" s="105"/>
      <c r="D226" s="104"/>
      <c r="E226" s="114"/>
      <c r="J226" s="124" t="s">
        <v>33</v>
      </c>
      <c r="K226" s="108" t="s">
        <v>19</v>
      </c>
      <c r="L226" s="106">
        <v>0.79</v>
      </c>
      <c r="M226" s="106">
        <v>0.83</v>
      </c>
      <c r="N226" s="106">
        <f>AVERAGE(L226,M226)</f>
        <v>0.81</v>
      </c>
      <c r="O226" s="107">
        <v>17.7</v>
      </c>
      <c r="P226" s="107">
        <v>22</v>
      </c>
      <c r="Q226" s="125" t="s">
        <v>16</v>
      </c>
      <c r="T226" s="135" t="s">
        <v>505</v>
      </c>
    </row>
    <row r="227" spans="1:20" x14ac:dyDescent="0.3">
      <c r="A227" s="110"/>
      <c r="B227" s="109"/>
      <c r="C227" s="105"/>
      <c r="D227" s="104"/>
      <c r="E227" s="114"/>
      <c r="J227" s="124" t="s">
        <v>40</v>
      </c>
      <c r="K227" s="108" t="s">
        <v>19</v>
      </c>
      <c r="L227" s="106">
        <v>0.76</v>
      </c>
      <c r="M227" s="106">
        <v>0.82</v>
      </c>
      <c r="N227" s="106">
        <f>AVERAGE(L227,M227)</f>
        <v>0.79</v>
      </c>
      <c r="O227" s="107">
        <v>24</v>
      </c>
      <c r="P227" s="107">
        <v>35</v>
      </c>
      <c r="Q227" s="125" t="s">
        <v>38</v>
      </c>
      <c r="T227" s="135" t="s">
        <v>564</v>
      </c>
    </row>
    <row r="228" spans="1:20" x14ac:dyDescent="0.3">
      <c r="A228" s="110"/>
      <c r="B228" s="109"/>
      <c r="C228" s="105"/>
      <c r="D228" s="104"/>
      <c r="E228" s="114"/>
      <c r="J228" s="124" t="s">
        <v>22</v>
      </c>
      <c r="K228" s="108" t="s">
        <v>19</v>
      </c>
      <c r="L228" s="106">
        <v>0.85</v>
      </c>
      <c r="M228" s="106">
        <v>0.85</v>
      </c>
      <c r="N228" s="106">
        <f>AVERAGE(L228,M228)</f>
        <v>0.85</v>
      </c>
      <c r="O228" s="107">
        <v>21</v>
      </c>
      <c r="P228" s="107">
        <v>30</v>
      </c>
      <c r="Q228" s="125" t="s">
        <v>16</v>
      </c>
      <c r="T228" s="135" t="s">
        <v>565</v>
      </c>
    </row>
    <row r="229" spans="1:20" x14ac:dyDescent="0.3">
      <c r="A229" s="110"/>
      <c r="B229" s="109"/>
      <c r="C229" s="105"/>
      <c r="D229" s="104"/>
      <c r="E229" s="114"/>
      <c r="J229" s="124" t="s">
        <v>37</v>
      </c>
      <c r="K229" s="108" t="s">
        <v>19</v>
      </c>
      <c r="L229" s="106">
        <v>0.65</v>
      </c>
      <c r="M229" s="106">
        <v>0.7</v>
      </c>
      <c r="N229" s="106">
        <f>AVERAGE(L229,M229)</f>
        <v>0.67500000000000004</v>
      </c>
      <c r="O229" s="107">
        <v>14.4</v>
      </c>
      <c r="P229" s="107">
        <v>18.3</v>
      </c>
      <c r="Q229" s="125" t="s">
        <v>38</v>
      </c>
      <c r="T229" s="135" t="s">
        <v>561</v>
      </c>
    </row>
    <row r="230" spans="1:20" x14ac:dyDescent="0.3">
      <c r="A230" s="110"/>
      <c r="B230" s="109"/>
      <c r="C230" s="105"/>
      <c r="D230" s="104"/>
      <c r="E230" s="114"/>
      <c r="J230" s="124" t="s">
        <v>31</v>
      </c>
      <c r="K230" s="108" t="s">
        <v>19</v>
      </c>
      <c r="L230" s="106">
        <v>0.74</v>
      </c>
      <c r="M230" s="106">
        <v>0.79</v>
      </c>
      <c r="N230" s="106">
        <f>AVERAGE(L230,M230)</f>
        <v>0.76500000000000001</v>
      </c>
      <c r="O230" s="107">
        <v>10</v>
      </c>
      <c r="P230" s="107">
        <v>13</v>
      </c>
      <c r="Q230" s="125" t="s">
        <v>16</v>
      </c>
      <c r="T230" s="135">
        <v>0.76</v>
      </c>
    </row>
    <row r="231" spans="1:20" x14ac:dyDescent="0.3">
      <c r="A231" s="110"/>
      <c r="B231" s="109"/>
      <c r="C231" s="105"/>
      <c r="D231" s="104"/>
      <c r="E231" s="114"/>
      <c r="J231" s="124" t="s">
        <v>29</v>
      </c>
      <c r="K231" s="108" t="s">
        <v>19</v>
      </c>
      <c r="L231" s="106">
        <v>0.7</v>
      </c>
      <c r="M231" s="106">
        <v>0.76</v>
      </c>
      <c r="N231" s="106">
        <f>AVERAGE(L231,M231)</f>
        <v>0.73</v>
      </c>
      <c r="O231" s="107">
        <v>9</v>
      </c>
      <c r="P231" s="107">
        <v>13</v>
      </c>
      <c r="Q231" s="125" t="s">
        <v>16</v>
      </c>
      <c r="T231" s="135" t="s">
        <v>566</v>
      </c>
    </row>
    <row r="232" spans="1:20" x14ac:dyDescent="0.3">
      <c r="A232" s="110"/>
      <c r="B232" s="109"/>
      <c r="C232" s="105"/>
      <c r="D232" s="104"/>
      <c r="E232" s="114"/>
      <c r="J232" s="133" t="s">
        <v>469</v>
      </c>
      <c r="K232" s="134" t="s">
        <v>19</v>
      </c>
      <c r="L232" s="135">
        <v>0.73</v>
      </c>
      <c r="M232" s="135">
        <v>0.77</v>
      </c>
      <c r="N232" s="106">
        <f>AVERAGE(L232,M232)</f>
        <v>0.75</v>
      </c>
      <c r="O232" s="136">
        <v>15.6</v>
      </c>
      <c r="P232" s="136">
        <v>22.2</v>
      </c>
      <c r="Q232" s="137" t="s">
        <v>577</v>
      </c>
      <c r="T232" s="135" t="s">
        <v>506</v>
      </c>
    </row>
    <row r="233" spans="1:20" x14ac:dyDescent="0.3">
      <c r="A233" s="110"/>
      <c r="B233" s="109"/>
      <c r="C233" s="105"/>
      <c r="D233" s="104"/>
      <c r="E233" s="114"/>
      <c r="J233" s="133" t="s">
        <v>474</v>
      </c>
      <c r="K233" s="134" t="s">
        <v>19</v>
      </c>
      <c r="L233" s="135">
        <v>0.72</v>
      </c>
      <c r="M233" s="135">
        <v>0.76</v>
      </c>
      <c r="N233" s="106">
        <f>AVERAGE(L233,M233)</f>
        <v>0.74</v>
      </c>
      <c r="O233" s="136">
        <v>15.6</v>
      </c>
      <c r="P233" s="136">
        <v>22.2</v>
      </c>
      <c r="Q233" s="137" t="s">
        <v>16</v>
      </c>
      <c r="T233" s="135" t="s">
        <v>567</v>
      </c>
    </row>
    <row r="234" spans="1:20" x14ac:dyDescent="0.3">
      <c r="A234" s="110"/>
      <c r="B234" s="109"/>
      <c r="C234" s="105"/>
      <c r="D234" s="104"/>
      <c r="E234" s="114"/>
      <c r="J234" s="133" t="s">
        <v>485</v>
      </c>
      <c r="K234" s="134" t="s">
        <v>19</v>
      </c>
      <c r="L234" s="135"/>
      <c r="M234" s="135"/>
      <c r="N234" s="106" t="e">
        <f>AVERAGE(L234,M234)</f>
        <v>#DIV/0!</v>
      </c>
      <c r="O234" s="136">
        <v>17.8</v>
      </c>
      <c r="P234" s="136">
        <v>17.8</v>
      </c>
      <c r="Q234" s="137"/>
      <c r="T234" s="135" t="s">
        <v>506</v>
      </c>
    </row>
    <row r="235" spans="1:20" x14ac:dyDescent="0.3">
      <c r="A235" s="110"/>
      <c r="B235" s="109"/>
      <c r="C235" s="105"/>
      <c r="D235" s="104"/>
      <c r="E235" s="114"/>
      <c r="J235" s="133" t="s">
        <v>495</v>
      </c>
      <c r="K235" s="134" t="s">
        <v>19</v>
      </c>
      <c r="L235" s="135">
        <v>0.7</v>
      </c>
      <c r="M235" s="135">
        <v>0.76</v>
      </c>
      <c r="N235" s="106">
        <f>AVERAGE(L235,M235)</f>
        <v>0.73</v>
      </c>
      <c r="O235" s="136">
        <v>17.8</v>
      </c>
      <c r="P235" s="136">
        <v>23.9</v>
      </c>
      <c r="Q235" s="137" t="s">
        <v>574</v>
      </c>
      <c r="T235" s="135" t="s">
        <v>511</v>
      </c>
    </row>
    <row r="236" spans="1:20" x14ac:dyDescent="0.3">
      <c r="A236" s="110"/>
      <c r="B236" s="109"/>
      <c r="C236" s="105"/>
      <c r="D236" s="104"/>
      <c r="E236" s="114"/>
      <c r="J236" s="133" t="s">
        <v>473</v>
      </c>
      <c r="K236" s="134" t="s">
        <v>19</v>
      </c>
      <c r="L236" s="135">
        <v>0.74</v>
      </c>
      <c r="M236" s="135">
        <v>0.78</v>
      </c>
      <c r="N236" s="106">
        <f>AVERAGE(L236,M236)</f>
        <v>0.76</v>
      </c>
      <c r="O236" s="136">
        <v>20</v>
      </c>
      <c r="P236" s="136">
        <v>25.6</v>
      </c>
      <c r="Q236" s="137" t="s">
        <v>577</v>
      </c>
      <c r="T236" s="135" t="s">
        <v>509</v>
      </c>
    </row>
    <row r="237" spans="1:20" x14ac:dyDescent="0.3">
      <c r="A237" s="110"/>
      <c r="B237" s="109"/>
      <c r="C237" s="105"/>
      <c r="D237" s="104"/>
      <c r="E237" s="114"/>
      <c r="J237" s="133" t="s">
        <v>479</v>
      </c>
      <c r="K237" s="134" t="s">
        <v>19</v>
      </c>
      <c r="L237" s="135">
        <v>0.73</v>
      </c>
      <c r="M237" s="135">
        <v>0.77</v>
      </c>
      <c r="N237" s="106">
        <f>AVERAGE(L237,M237)</f>
        <v>0.75</v>
      </c>
      <c r="O237" s="136">
        <v>18.3</v>
      </c>
      <c r="P237" s="136">
        <v>23.9</v>
      </c>
      <c r="Q237" s="137" t="s">
        <v>16</v>
      </c>
      <c r="T237" s="135" t="s">
        <v>549</v>
      </c>
    </row>
    <row r="238" spans="1:20" x14ac:dyDescent="0.3">
      <c r="A238" s="110"/>
      <c r="B238" s="109"/>
      <c r="C238" s="105"/>
      <c r="D238" s="104"/>
      <c r="E238" s="114"/>
      <c r="J238" s="133" t="s">
        <v>494</v>
      </c>
      <c r="K238" s="134" t="s">
        <v>19</v>
      </c>
      <c r="L238" s="135">
        <v>0.72</v>
      </c>
      <c r="M238" s="135">
        <v>0.76</v>
      </c>
      <c r="N238" s="106">
        <f>AVERAGE(L238,M238)</f>
        <v>0.74</v>
      </c>
      <c r="O238" s="136">
        <v>18.3</v>
      </c>
      <c r="P238" s="136">
        <v>24.4</v>
      </c>
      <c r="Q238" s="137" t="s">
        <v>514</v>
      </c>
      <c r="T238" s="135" t="s">
        <v>507</v>
      </c>
    </row>
    <row r="239" spans="1:20" x14ac:dyDescent="0.3">
      <c r="A239" s="110"/>
      <c r="B239" s="109"/>
      <c r="C239" s="105"/>
      <c r="D239" s="104"/>
      <c r="E239" s="114"/>
      <c r="J239" s="133" t="s">
        <v>496</v>
      </c>
      <c r="K239" s="134" t="s">
        <v>19</v>
      </c>
      <c r="L239" s="135">
        <v>0.76</v>
      </c>
      <c r="M239" s="135">
        <v>0.8</v>
      </c>
      <c r="N239" s="106">
        <f>AVERAGE(L239,M239)</f>
        <v>0.78</v>
      </c>
      <c r="O239" s="136">
        <v>21.1</v>
      </c>
      <c r="P239" s="136">
        <v>35</v>
      </c>
      <c r="Q239" s="137" t="s">
        <v>574</v>
      </c>
      <c r="T239" s="135" t="s">
        <v>508</v>
      </c>
    </row>
    <row r="240" spans="1:20" x14ac:dyDescent="0.3">
      <c r="A240" s="110"/>
      <c r="B240" s="109"/>
      <c r="C240" s="105"/>
      <c r="D240" s="104"/>
      <c r="E240" s="114"/>
      <c r="J240" s="133" t="s">
        <v>477</v>
      </c>
      <c r="K240" s="134" t="s">
        <v>19</v>
      </c>
      <c r="L240" s="135">
        <v>0.74</v>
      </c>
      <c r="M240" s="135">
        <v>0.78</v>
      </c>
      <c r="N240" s="106">
        <f>AVERAGE(L240,M240)</f>
        <v>0.76</v>
      </c>
      <c r="O240" s="136">
        <v>17.8</v>
      </c>
      <c r="P240" s="136">
        <v>26.7</v>
      </c>
      <c r="Q240" s="137" t="s">
        <v>574</v>
      </c>
      <c r="T240" s="135" t="s">
        <v>508</v>
      </c>
    </row>
    <row r="241" spans="1:20" x14ac:dyDescent="0.3">
      <c r="A241" s="110"/>
      <c r="B241" s="109"/>
      <c r="C241" s="105"/>
      <c r="D241" s="104"/>
      <c r="E241" s="114"/>
      <c r="J241" s="133" t="s">
        <v>499</v>
      </c>
      <c r="K241" s="134" t="s">
        <v>19</v>
      </c>
      <c r="L241" s="135">
        <v>0.72</v>
      </c>
      <c r="M241" s="135">
        <v>0.76</v>
      </c>
      <c r="N241" s="106">
        <f>AVERAGE(L241,M241)</f>
        <v>0.74</v>
      </c>
      <c r="O241" s="136">
        <v>16.7</v>
      </c>
      <c r="P241" s="136">
        <v>23.9</v>
      </c>
      <c r="Q241" s="137" t="s">
        <v>16</v>
      </c>
      <c r="T241" s="135" t="s">
        <v>540</v>
      </c>
    </row>
    <row r="242" spans="1:20" x14ac:dyDescent="0.3">
      <c r="A242" s="110"/>
      <c r="B242" s="109"/>
      <c r="C242" s="105"/>
      <c r="D242" s="104"/>
      <c r="E242" s="114"/>
      <c r="J242" s="133" t="s">
        <v>484</v>
      </c>
      <c r="K242" s="134" t="s">
        <v>19</v>
      </c>
      <c r="L242" s="135"/>
      <c r="M242" s="135"/>
      <c r="N242" s="106" t="e">
        <f>AVERAGE(L242,M242)</f>
        <v>#DIV/0!</v>
      </c>
      <c r="O242" s="136">
        <v>17.8</v>
      </c>
      <c r="P242" s="136">
        <v>17.8</v>
      </c>
      <c r="Q242" s="137"/>
      <c r="T242" s="135" t="s">
        <v>507</v>
      </c>
    </row>
    <row r="243" spans="1:20" x14ac:dyDescent="0.3">
      <c r="A243" s="110"/>
      <c r="B243" s="109"/>
      <c r="C243" s="105"/>
      <c r="D243" s="104"/>
      <c r="E243" s="114"/>
      <c r="J243" s="133" t="s">
        <v>471</v>
      </c>
      <c r="K243" s="134" t="s">
        <v>19</v>
      </c>
      <c r="L243" s="135">
        <v>0.73</v>
      </c>
      <c r="M243" s="135">
        <v>0.75</v>
      </c>
      <c r="N243" s="106">
        <f>AVERAGE(L243,M243)</f>
        <v>0.74</v>
      </c>
      <c r="O243" s="136">
        <v>17.8</v>
      </c>
      <c r="P243" s="136">
        <v>22.2</v>
      </c>
      <c r="Q243" s="137" t="s">
        <v>16</v>
      </c>
      <c r="T243" s="135" t="s">
        <v>568</v>
      </c>
    </row>
    <row r="244" spans="1:20" x14ac:dyDescent="0.3">
      <c r="A244" s="110"/>
      <c r="B244" s="109"/>
      <c r="C244" s="105"/>
      <c r="D244" s="104"/>
      <c r="E244" s="114"/>
      <c r="J244" s="133" t="s">
        <v>476</v>
      </c>
      <c r="K244" s="134" t="s">
        <v>19</v>
      </c>
      <c r="L244" s="135">
        <v>0.73</v>
      </c>
      <c r="M244" s="135">
        <v>0.76</v>
      </c>
      <c r="N244" s="106">
        <f>AVERAGE(L244,M244)</f>
        <v>0.745</v>
      </c>
      <c r="O244" s="136">
        <v>22.8</v>
      </c>
      <c r="P244" s="136">
        <v>24.4</v>
      </c>
      <c r="Q244" s="137" t="s">
        <v>514</v>
      </c>
      <c r="T244" s="135" t="s">
        <v>506</v>
      </c>
    </row>
    <row r="245" spans="1:20" x14ac:dyDescent="0.3">
      <c r="A245" s="110"/>
      <c r="B245" s="109"/>
      <c r="C245" s="105"/>
      <c r="D245" s="104"/>
      <c r="E245" s="114"/>
      <c r="J245" s="133" t="s">
        <v>483</v>
      </c>
      <c r="K245" s="134" t="s">
        <v>19</v>
      </c>
      <c r="L245" s="135"/>
      <c r="M245" s="135"/>
      <c r="N245" s="106" t="e">
        <f>AVERAGE(L245,M245)</f>
        <v>#DIV/0!</v>
      </c>
      <c r="O245" s="136">
        <v>17.8</v>
      </c>
      <c r="P245" s="136">
        <v>17.8</v>
      </c>
      <c r="Q245" s="137"/>
      <c r="T245" s="135" t="s">
        <v>569</v>
      </c>
    </row>
    <row r="246" spans="1:20" x14ac:dyDescent="0.3">
      <c r="A246" s="110"/>
      <c r="B246" s="109"/>
      <c r="C246" s="105"/>
      <c r="D246" s="104"/>
      <c r="E246" s="114"/>
      <c r="J246" s="133" t="s">
        <v>498</v>
      </c>
      <c r="K246" s="134" t="s">
        <v>19</v>
      </c>
      <c r="L246" s="135">
        <v>0.75</v>
      </c>
      <c r="M246" s="135">
        <v>0.79</v>
      </c>
      <c r="N246" s="106">
        <f>AVERAGE(L246,M246)</f>
        <v>0.77</v>
      </c>
      <c r="O246" s="136">
        <v>18.3</v>
      </c>
      <c r="P246" s="136">
        <v>26.7</v>
      </c>
      <c r="Q246" s="137" t="s">
        <v>16</v>
      </c>
      <c r="T246" s="135" t="s">
        <v>508</v>
      </c>
    </row>
    <row r="247" spans="1:20" x14ac:dyDescent="0.3">
      <c r="A247" s="110"/>
      <c r="B247" s="109"/>
      <c r="C247" s="105"/>
      <c r="D247" s="104"/>
      <c r="E247" s="114"/>
      <c r="J247" s="133" t="s">
        <v>486</v>
      </c>
      <c r="K247" s="134" t="s">
        <v>19</v>
      </c>
      <c r="L247" s="135"/>
      <c r="M247" s="135"/>
      <c r="N247" s="106" t="e">
        <f>AVERAGE(L247,M247)</f>
        <v>#DIV/0!</v>
      </c>
      <c r="O247" s="136">
        <v>17.8</v>
      </c>
      <c r="P247" s="136">
        <v>17.8</v>
      </c>
      <c r="Q247" s="137"/>
      <c r="T247" s="135"/>
    </row>
    <row r="248" spans="1:20" x14ac:dyDescent="0.3">
      <c r="A248" s="110"/>
      <c r="B248" s="109"/>
      <c r="C248" s="105"/>
      <c r="D248" s="104"/>
      <c r="E248" s="114"/>
      <c r="J248" s="133" t="s">
        <v>493</v>
      </c>
      <c r="K248" s="134" t="s">
        <v>19</v>
      </c>
      <c r="L248" s="135">
        <v>0.72</v>
      </c>
      <c r="M248" s="135">
        <v>0.76</v>
      </c>
      <c r="N248" s="106">
        <f>AVERAGE(L248,M248)</f>
        <v>0.74</v>
      </c>
      <c r="O248" s="136">
        <v>17.2</v>
      </c>
      <c r="P248" s="136">
        <v>24.4</v>
      </c>
      <c r="Q248" s="137" t="s">
        <v>574</v>
      </c>
      <c r="T248" s="135"/>
    </row>
    <row r="249" spans="1:20" x14ac:dyDescent="0.3">
      <c r="A249" s="110"/>
      <c r="B249" s="109"/>
      <c r="C249" s="105"/>
      <c r="D249" s="104"/>
      <c r="E249" s="114"/>
      <c r="J249" s="133" t="s">
        <v>467</v>
      </c>
      <c r="K249" s="134" t="s">
        <v>19</v>
      </c>
      <c r="L249" s="135">
        <v>0.73</v>
      </c>
      <c r="M249" s="135">
        <v>0.77</v>
      </c>
      <c r="N249" s="106">
        <f>AVERAGE(L249,M249)</f>
        <v>0.75</v>
      </c>
      <c r="O249" s="136">
        <v>12.8</v>
      </c>
      <c r="P249" s="136">
        <v>20</v>
      </c>
      <c r="Q249" s="137" t="s">
        <v>574</v>
      </c>
      <c r="T249" s="135"/>
    </row>
    <row r="250" spans="1:20" x14ac:dyDescent="0.3">
      <c r="A250" s="110"/>
      <c r="B250" s="109"/>
      <c r="C250" s="105"/>
      <c r="D250" s="104"/>
      <c r="E250" s="114"/>
      <c r="J250" s="133" t="s">
        <v>492</v>
      </c>
      <c r="K250" s="134" t="s">
        <v>19</v>
      </c>
      <c r="L250" s="135">
        <v>0.7</v>
      </c>
      <c r="M250" s="135">
        <v>0.76</v>
      </c>
      <c r="N250" s="106">
        <f>AVERAGE(L250,M250)</f>
        <v>0.73</v>
      </c>
      <c r="O250" s="136">
        <v>17.2</v>
      </c>
      <c r="P250" s="136">
        <v>23.9</v>
      </c>
      <c r="Q250" s="137" t="s">
        <v>514</v>
      </c>
      <c r="T250" s="135"/>
    </row>
    <row r="251" spans="1:20" x14ac:dyDescent="0.3">
      <c r="A251" s="110"/>
      <c r="B251" s="109"/>
      <c r="C251" s="105"/>
      <c r="D251" s="104"/>
      <c r="E251" s="114"/>
      <c r="J251" s="133" t="s">
        <v>489</v>
      </c>
      <c r="K251" s="134" t="s">
        <v>19</v>
      </c>
      <c r="L251" s="135"/>
      <c r="M251" s="135"/>
      <c r="N251" s="106" t="e">
        <f>AVERAGE(L251,M251)</f>
        <v>#DIV/0!</v>
      </c>
      <c r="O251" s="136">
        <v>17.8</v>
      </c>
      <c r="P251" s="136">
        <v>17.8</v>
      </c>
      <c r="Q251" s="137"/>
      <c r="T251" s="135"/>
    </row>
    <row r="252" spans="1:20" x14ac:dyDescent="0.3">
      <c r="A252" s="110"/>
      <c r="B252" s="109"/>
      <c r="C252" s="105"/>
      <c r="D252" s="104"/>
      <c r="E252" s="114"/>
      <c r="J252" s="133" t="s">
        <v>470</v>
      </c>
      <c r="K252" s="134" t="s">
        <v>19</v>
      </c>
      <c r="L252" s="135">
        <v>0.71</v>
      </c>
      <c r="M252" s="135">
        <v>0.75</v>
      </c>
      <c r="N252" s="106">
        <f>AVERAGE(L252,M252)</f>
        <v>0.73</v>
      </c>
      <c r="O252" s="136">
        <v>16.7</v>
      </c>
      <c r="P252" s="136">
        <v>22.2</v>
      </c>
      <c r="Q252" s="137" t="s">
        <v>16</v>
      </c>
      <c r="T252" s="135"/>
    </row>
    <row r="253" spans="1:20" x14ac:dyDescent="0.3">
      <c r="A253" s="110"/>
      <c r="B253" s="109"/>
      <c r="C253" s="105"/>
      <c r="D253" s="104"/>
      <c r="E253" s="114"/>
      <c r="J253" s="133" t="s">
        <v>490</v>
      </c>
      <c r="K253" s="134" t="s">
        <v>19</v>
      </c>
      <c r="L253" s="135">
        <v>0.73</v>
      </c>
      <c r="M253" s="135">
        <v>0.77</v>
      </c>
      <c r="N253" s="106">
        <f>AVERAGE(L253,M253)</f>
        <v>0.75</v>
      </c>
      <c r="O253" s="136">
        <v>12.8</v>
      </c>
      <c r="P253" s="136">
        <v>21.1</v>
      </c>
      <c r="Q253" s="137" t="s">
        <v>574</v>
      </c>
      <c r="T253" s="135"/>
    </row>
    <row r="254" spans="1:20" x14ac:dyDescent="0.3">
      <c r="A254" s="110"/>
      <c r="B254" s="109"/>
      <c r="C254" s="105"/>
      <c r="D254" s="104"/>
      <c r="E254" s="114"/>
      <c r="J254" s="133" t="s">
        <v>468</v>
      </c>
      <c r="K254" s="134" t="s">
        <v>19</v>
      </c>
      <c r="L254" s="135">
        <v>0.73</v>
      </c>
      <c r="M254" s="135">
        <v>0.77</v>
      </c>
      <c r="N254" s="106">
        <f>AVERAGE(L254,M254)</f>
        <v>0.75</v>
      </c>
      <c r="O254" s="136">
        <v>15.6</v>
      </c>
      <c r="P254" s="136">
        <v>22.2</v>
      </c>
      <c r="Q254" s="137" t="s">
        <v>577</v>
      </c>
      <c r="T254" s="135"/>
    </row>
    <row r="255" spans="1:20" x14ac:dyDescent="0.3">
      <c r="A255" s="110"/>
      <c r="B255" s="109"/>
      <c r="C255" s="105"/>
      <c r="D255" s="104"/>
      <c r="E255" s="114"/>
      <c r="J255" s="133" t="s">
        <v>480</v>
      </c>
      <c r="K255" s="134" t="s">
        <v>19</v>
      </c>
      <c r="L255" s="135">
        <v>0.67</v>
      </c>
      <c r="M255" s="135">
        <v>0.71</v>
      </c>
      <c r="N255" s="106">
        <f>AVERAGE(L255,M255)</f>
        <v>0.69</v>
      </c>
      <c r="O255" s="136">
        <v>17.8</v>
      </c>
      <c r="P255" s="136">
        <v>22.2</v>
      </c>
      <c r="Q255" s="137" t="s">
        <v>514</v>
      </c>
      <c r="T255" s="135" t="s">
        <v>506</v>
      </c>
    </row>
    <row r="256" spans="1:20" x14ac:dyDescent="0.3">
      <c r="A256" s="110"/>
      <c r="B256" s="109"/>
      <c r="C256" s="105"/>
      <c r="D256" s="104"/>
      <c r="E256" s="114"/>
      <c r="J256" s="133" t="s">
        <v>488</v>
      </c>
      <c r="K256" s="134" t="s">
        <v>19</v>
      </c>
      <c r="L256" s="135"/>
      <c r="M256" s="135"/>
      <c r="N256" s="106" t="e">
        <f>AVERAGE(L256,M256)</f>
        <v>#DIV/0!</v>
      </c>
      <c r="O256" s="136">
        <v>17.8</v>
      </c>
      <c r="P256" s="136">
        <v>17.8</v>
      </c>
      <c r="Q256" s="137"/>
      <c r="T256" s="135" t="s">
        <v>506</v>
      </c>
    </row>
    <row r="257" spans="1:20" x14ac:dyDescent="0.3">
      <c r="A257" s="110"/>
      <c r="B257" s="109"/>
      <c r="C257" s="105"/>
      <c r="D257" s="104"/>
      <c r="E257" s="114"/>
      <c r="J257" s="133" t="s">
        <v>487</v>
      </c>
      <c r="K257" s="134" t="s">
        <v>19</v>
      </c>
      <c r="L257" s="135"/>
      <c r="M257" s="135"/>
      <c r="N257" s="106" t="e">
        <f>AVERAGE(L257,M257)</f>
        <v>#DIV/0!</v>
      </c>
      <c r="O257" s="136">
        <v>17.8</v>
      </c>
      <c r="P257" s="136">
        <v>17.8</v>
      </c>
      <c r="Q257" s="137"/>
      <c r="T257" s="135" t="s">
        <v>570</v>
      </c>
    </row>
    <row r="258" spans="1:20" x14ac:dyDescent="0.3">
      <c r="A258" s="110"/>
      <c r="B258" s="109"/>
      <c r="C258" s="105"/>
      <c r="D258" s="104"/>
      <c r="E258" s="114"/>
      <c r="J258" s="133" t="s">
        <v>482</v>
      </c>
      <c r="K258" s="134" t="s">
        <v>19</v>
      </c>
      <c r="L258" s="135"/>
      <c r="M258" s="135"/>
      <c r="N258" s="106" t="e">
        <f>AVERAGE(L258,M258)</f>
        <v>#DIV/0!</v>
      </c>
      <c r="O258" s="136">
        <v>17.8</v>
      </c>
      <c r="P258" s="136">
        <v>17.8</v>
      </c>
      <c r="Q258" s="137"/>
      <c r="T258" s="135" t="s">
        <v>508</v>
      </c>
    </row>
    <row r="259" spans="1:20" x14ac:dyDescent="0.3">
      <c r="A259" s="110"/>
      <c r="B259" s="109"/>
      <c r="C259" s="105"/>
      <c r="D259" s="104"/>
      <c r="E259" s="114"/>
      <c r="J259" s="133" t="s">
        <v>481</v>
      </c>
      <c r="K259" s="134" t="s">
        <v>19</v>
      </c>
      <c r="L259" s="135">
        <v>0.72</v>
      </c>
      <c r="M259" s="135">
        <v>0.76</v>
      </c>
      <c r="N259" s="106">
        <f>AVERAGE(L259,M259)</f>
        <v>0.74</v>
      </c>
      <c r="O259" s="136">
        <v>8.9</v>
      </c>
      <c r="P259" s="136">
        <v>13.3</v>
      </c>
      <c r="Q259" s="137" t="s">
        <v>515</v>
      </c>
      <c r="T259" s="135" t="s">
        <v>508</v>
      </c>
    </row>
    <row r="260" spans="1:20" x14ac:dyDescent="0.3">
      <c r="A260" s="110"/>
      <c r="B260" s="109"/>
      <c r="C260" s="105"/>
      <c r="D260" s="104"/>
      <c r="E260" s="114"/>
      <c r="J260" s="133" t="s">
        <v>472</v>
      </c>
      <c r="K260" s="134" t="s">
        <v>19</v>
      </c>
      <c r="L260" s="135">
        <v>0.68</v>
      </c>
      <c r="M260" s="135">
        <v>0.72</v>
      </c>
      <c r="N260" s="106">
        <f>AVERAGE(L260,M260)</f>
        <v>0.7</v>
      </c>
      <c r="O260" s="136">
        <v>17.8</v>
      </c>
      <c r="P260" s="136">
        <v>23.3</v>
      </c>
      <c r="Q260" s="137" t="s">
        <v>514</v>
      </c>
      <c r="T260" s="135" t="s">
        <v>570</v>
      </c>
    </row>
    <row r="261" spans="1:20" x14ac:dyDescent="0.3">
      <c r="A261" s="110"/>
      <c r="B261" s="109"/>
      <c r="C261" s="105"/>
      <c r="D261" s="104"/>
      <c r="E261" s="114"/>
      <c r="J261" s="133" t="s">
        <v>478</v>
      </c>
      <c r="K261" s="134" t="s">
        <v>19</v>
      </c>
      <c r="L261" s="135">
        <v>0.69</v>
      </c>
      <c r="M261" s="135">
        <v>0.73</v>
      </c>
      <c r="N261" s="106">
        <f>AVERAGE(L261,M261)</f>
        <v>0.71</v>
      </c>
      <c r="O261" s="136">
        <v>12.8</v>
      </c>
      <c r="P261" s="136">
        <v>23.9</v>
      </c>
      <c r="Q261" s="137" t="s">
        <v>514</v>
      </c>
      <c r="T261" s="135" t="s">
        <v>503</v>
      </c>
    </row>
    <row r="262" spans="1:20" x14ac:dyDescent="0.3">
      <c r="A262" s="110"/>
      <c r="B262" s="109"/>
      <c r="C262" s="105"/>
      <c r="D262" s="104"/>
      <c r="E262" s="114"/>
      <c r="J262" s="133" t="s">
        <v>475</v>
      </c>
      <c r="K262" s="134" t="s">
        <v>19</v>
      </c>
      <c r="L262" s="135">
        <v>0.72</v>
      </c>
      <c r="M262" s="135">
        <v>0.76</v>
      </c>
      <c r="N262" s="106">
        <f>AVERAGE(L262,M262)</f>
        <v>0.74</v>
      </c>
      <c r="O262" s="136">
        <v>16.7</v>
      </c>
      <c r="P262" s="136">
        <v>22.2</v>
      </c>
      <c r="Q262" s="137" t="s">
        <v>577</v>
      </c>
      <c r="T262" s="135" t="s">
        <v>507</v>
      </c>
    </row>
    <row r="263" spans="1:20" x14ac:dyDescent="0.3">
      <c r="A263" s="110"/>
      <c r="B263" s="109"/>
      <c r="C263" s="105"/>
      <c r="D263" s="104"/>
      <c r="E263" s="114"/>
      <c r="J263" s="133" t="s">
        <v>497</v>
      </c>
      <c r="K263" s="134" t="s">
        <v>19</v>
      </c>
      <c r="L263" s="135">
        <v>0.74</v>
      </c>
      <c r="M263" s="135">
        <v>0.78</v>
      </c>
      <c r="N263" s="106">
        <f>AVERAGE(L263,M263)</f>
        <v>0.76</v>
      </c>
      <c r="O263" s="136">
        <v>17.8</v>
      </c>
      <c r="P263" s="136">
        <v>25.6</v>
      </c>
      <c r="Q263" s="137" t="s">
        <v>16</v>
      </c>
      <c r="T263" s="135" t="s">
        <v>571</v>
      </c>
    </row>
    <row r="264" spans="1:20" x14ac:dyDescent="0.3">
      <c r="A264" s="110"/>
      <c r="B264" s="109"/>
      <c r="C264" s="105"/>
      <c r="D264" s="104"/>
      <c r="E264" s="114"/>
      <c r="J264" s="133" t="s">
        <v>500</v>
      </c>
      <c r="K264" s="134" t="s">
        <v>19</v>
      </c>
      <c r="L264" s="135">
        <v>0.73</v>
      </c>
      <c r="M264" s="135">
        <v>0.77</v>
      </c>
      <c r="N264" s="106">
        <f>AVERAGE(L264,M264)</f>
        <v>0.75</v>
      </c>
      <c r="O264" s="136">
        <v>18</v>
      </c>
      <c r="P264" s="136">
        <v>24</v>
      </c>
      <c r="Q264" s="137" t="s">
        <v>574</v>
      </c>
      <c r="T264" s="135" t="s">
        <v>572</v>
      </c>
    </row>
    <row r="265" spans="1:20" x14ac:dyDescent="0.3">
      <c r="A265" s="110"/>
      <c r="B265" s="109"/>
      <c r="C265" s="105"/>
      <c r="D265" s="104"/>
      <c r="E265" s="114"/>
      <c r="J265" s="133" t="s">
        <v>491</v>
      </c>
      <c r="K265" s="134" t="s">
        <v>19</v>
      </c>
      <c r="L265" s="135">
        <v>0.73</v>
      </c>
      <c r="M265" s="135">
        <v>0.77</v>
      </c>
      <c r="N265" s="106">
        <f>AVERAGE(L265,M265)</f>
        <v>0.75</v>
      </c>
      <c r="O265" s="136">
        <v>17.8</v>
      </c>
      <c r="P265" s="136">
        <v>23.9</v>
      </c>
      <c r="Q265" s="137" t="s">
        <v>574</v>
      </c>
      <c r="T265" s="135" t="s">
        <v>573</v>
      </c>
    </row>
    <row r="266" spans="1:20" x14ac:dyDescent="0.3">
      <c r="A266" s="110"/>
      <c r="B266" s="109"/>
      <c r="C266" s="105"/>
      <c r="D266" s="104"/>
      <c r="E266" s="114"/>
    </row>
    <row r="267" spans="1:20" x14ac:dyDescent="0.3">
      <c r="A267" s="110"/>
      <c r="B267" s="109"/>
      <c r="C267" s="105"/>
      <c r="D267" s="104"/>
      <c r="E267" s="114"/>
    </row>
    <row r="268" spans="1:20" x14ac:dyDescent="0.3">
      <c r="A268" s="110"/>
      <c r="B268" s="109"/>
      <c r="C268" s="105"/>
      <c r="D268" s="104"/>
      <c r="E268" s="114"/>
    </row>
    <row r="269" spans="1:20" x14ac:dyDescent="0.3">
      <c r="A269" s="110"/>
      <c r="B269" s="109"/>
      <c r="C269" s="105"/>
      <c r="D269" s="104"/>
      <c r="E269" s="114"/>
    </row>
    <row r="270" spans="1:20" x14ac:dyDescent="0.3">
      <c r="A270" s="110"/>
      <c r="B270" s="109"/>
      <c r="C270" s="105"/>
      <c r="D270" s="104"/>
      <c r="E270" s="114"/>
    </row>
    <row r="271" spans="1:20" x14ac:dyDescent="0.3">
      <c r="A271" s="110"/>
      <c r="B271" s="109"/>
      <c r="C271" s="105"/>
      <c r="D271" s="104"/>
      <c r="E271" s="114"/>
    </row>
    <row r="272" spans="1:20" x14ac:dyDescent="0.3">
      <c r="A272" s="110"/>
      <c r="B272" s="109"/>
      <c r="C272" s="105"/>
      <c r="D272" s="104"/>
      <c r="E272" s="114"/>
    </row>
    <row r="273" spans="1:5" x14ac:dyDescent="0.3">
      <c r="A273" s="110"/>
      <c r="B273" s="109"/>
      <c r="C273" s="105"/>
      <c r="D273" s="104"/>
      <c r="E273" s="114"/>
    </row>
    <row r="274" spans="1:5" x14ac:dyDescent="0.3">
      <c r="A274" s="110"/>
      <c r="B274" s="109"/>
      <c r="C274" s="105"/>
      <c r="D274" s="104"/>
      <c r="E274" s="114"/>
    </row>
    <row r="275" spans="1:5" x14ac:dyDescent="0.3">
      <c r="A275" s="110"/>
      <c r="B275" s="109"/>
      <c r="C275" s="105"/>
      <c r="D275" s="104"/>
      <c r="E275" s="114"/>
    </row>
    <row r="276" spans="1:5" x14ac:dyDescent="0.3">
      <c r="A276" s="110"/>
      <c r="B276" s="109"/>
      <c r="C276" s="105"/>
      <c r="D276" s="104"/>
      <c r="E276" s="114"/>
    </row>
    <row r="277" spans="1:5" x14ac:dyDescent="0.3">
      <c r="A277" s="110"/>
      <c r="B277" s="109"/>
      <c r="C277" s="105"/>
      <c r="D277" s="104"/>
      <c r="E277" s="114"/>
    </row>
    <row r="278" spans="1:5" x14ac:dyDescent="0.3">
      <c r="A278" s="110"/>
      <c r="B278" s="109"/>
      <c r="C278" s="105"/>
      <c r="D278" s="104"/>
      <c r="E278" s="114"/>
    </row>
    <row r="279" spans="1:5" x14ac:dyDescent="0.3">
      <c r="A279" s="110"/>
      <c r="B279" s="109"/>
      <c r="C279" s="105"/>
      <c r="D279" s="104"/>
      <c r="E279" s="114"/>
    </row>
    <row r="280" spans="1:5" x14ac:dyDescent="0.3">
      <c r="A280" s="110"/>
      <c r="B280" s="109"/>
      <c r="C280" s="105"/>
      <c r="D280" s="104"/>
      <c r="E280" s="114"/>
    </row>
    <row r="281" spans="1:5" x14ac:dyDescent="0.3">
      <c r="A281" s="110"/>
      <c r="B281" s="109"/>
      <c r="C281" s="105"/>
      <c r="D281" s="104"/>
      <c r="E281" s="114"/>
    </row>
    <row r="282" spans="1:5" x14ac:dyDescent="0.3">
      <c r="A282" s="110"/>
      <c r="B282" s="109"/>
      <c r="C282" s="105"/>
      <c r="D282" s="104"/>
      <c r="E282" s="114"/>
    </row>
    <row r="283" spans="1:5" x14ac:dyDescent="0.3">
      <c r="A283" s="110"/>
      <c r="B283" s="109"/>
      <c r="C283" s="105"/>
      <c r="D283" s="104"/>
      <c r="E283" s="114"/>
    </row>
    <row r="284" spans="1:5" x14ac:dyDescent="0.3">
      <c r="A284" s="110"/>
      <c r="B284" s="109"/>
      <c r="C284" s="105"/>
      <c r="D284" s="104"/>
      <c r="E284" s="114"/>
    </row>
    <row r="285" spans="1:5" x14ac:dyDescent="0.3">
      <c r="A285" s="110"/>
      <c r="B285" s="109"/>
      <c r="C285" s="105"/>
      <c r="D285" s="104"/>
      <c r="E285" s="114"/>
    </row>
    <row r="286" spans="1:5" x14ac:dyDescent="0.3">
      <c r="A286" s="110"/>
      <c r="B286" s="109"/>
      <c r="C286" s="105"/>
      <c r="D286" s="104"/>
      <c r="E286" s="114"/>
    </row>
    <row r="287" spans="1:5" x14ac:dyDescent="0.3">
      <c r="A287" s="110"/>
      <c r="B287" s="109"/>
      <c r="C287" s="105"/>
      <c r="D287" s="104"/>
      <c r="E287" s="114"/>
    </row>
    <row r="288" spans="1:5" x14ac:dyDescent="0.3">
      <c r="A288" s="110"/>
      <c r="B288" s="109"/>
      <c r="C288" s="105"/>
      <c r="D288" s="104"/>
      <c r="E288" s="114"/>
    </row>
    <row r="289" spans="1:5" x14ac:dyDescent="0.3">
      <c r="A289" s="110"/>
      <c r="B289" s="109"/>
      <c r="C289" s="105"/>
      <c r="D289" s="104"/>
      <c r="E289" s="114"/>
    </row>
    <row r="290" spans="1:5" x14ac:dyDescent="0.3">
      <c r="A290" s="110"/>
      <c r="B290" s="109"/>
      <c r="C290" s="105"/>
      <c r="D290" s="104"/>
      <c r="E290" s="114"/>
    </row>
    <row r="291" spans="1:5" x14ac:dyDescent="0.3">
      <c r="A291" s="110"/>
      <c r="B291" s="109"/>
      <c r="C291" s="105"/>
      <c r="D291" s="104"/>
      <c r="E291" s="114"/>
    </row>
    <row r="292" spans="1:5" x14ac:dyDescent="0.3">
      <c r="A292" s="110"/>
      <c r="B292" s="109"/>
      <c r="C292" s="105"/>
      <c r="D292" s="104"/>
      <c r="E292" s="114"/>
    </row>
    <row r="293" spans="1:5" x14ac:dyDescent="0.3">
      <c r="A293" s="110"/>
      <c r="B293" s="109"/>
      <c r="C293" s="105"/>
      <c r="D293" s="104"/>
      <c r="E293" s="114"/>
    </row>
    <row r="294" spans="1:5" x14ac:dyDescent="0.3">
      <c r="A294" s="110"/>
      <c r="B294" s="109"/>
      <c r="C294" s="105"/>
      <c r="D294" s="104"/>
      <c r="E294" s="114"/>
    </row>
    <row r="295" spans="1:5" x14ac:dyDescent="0.3">
      <c r="A295" s="110"/>
      <c r="B295" s="109"/>
      <c r="C295" s="105"/>
      <c r="D295" s="104"/>
      <c r="E295" s="114"/>
    </row>
    <row r="296" spans="1:5" x14ac:dyDescent="0.3">
      <c r="A296" s="110"/>
      <c r="B296" s="109"/>
      <c r="C296" s="105"/>
      <c r="D296" s="104"/>
      <c r="E296" s="114"/>
    </row>
    <row r="297" spans="1:5" x14ac:dyDescent="0.3">
      <c r="A297" s="110"/>
      <c r="B297" s="109"/>
      <c r="C297" s="105"/>
      <c r="D297" s="104"/>
      <c r="E297" s="114"/>
    </row>
    <row r="298" spans="1:5" x14ac:dyDescent="0.3">
      <c r="A298" s="110"/>
      <c r="B298" s="109"/>
      <c r="C298" s="105"/>
      <c r="D298" s="104"/>
      <c r="E298" s="114"/>
    </row>
    <row r="299" spans="1:5" x14ac:dyDescent="0.3">
      <c r="A299" s="110"/>
      <c r="B299" s="109"/>
      <c r="C299" s="105"/>
      <c r="D299" s="104"/>
      <c r="E299" s="114"/>
    </row>
    <row r="300" spans="1:5" x14ac:dyDescent="0.3">
      <c r="A300" s="119"/>
      <c r="B300" s="120"/>
      <c r="C300" s="121"/>
      <c r="D300" s="122"/>
      <c r="E300" s="123"/>
    </row>
  </sheetData>
  <sortState ref="A3:E54">
    <sortCondition ref="A3"/>
  </sortState>
  <mergeCells count="17">
    <mergeCell ref="G59:H59"/>
    <mergeCell ref="F49:H49"/>
    <mergeCell ref="G52:H52"/>
    <mergeCell ref="G53:H53"/>
    <mergeCell ref="G54:H54"/>
    <mergeCell ref="G57:H57"/>
    <mergeCell ref="G58:H58"/>
    <mergeCell ref="F43:I43"/>
    <mergeCell ref="F33:I33"/>
    <mergeCell ref="G51:H51"/>
    <mergeCell ref="G55:H55"/>
    <mergeCell ref="G56:H56"/>
    <mergeCell ref="A1:E1"/>
    <mergeCell ref="J1:Q1"/>
    <mergeCell ref="G1:H1"/>
    <mergeCell ref="G9:I9"/>
    <mergeCell ref="F16:I16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0"/>
  <sheetViews>
    <sheetView workbookViewId="0">
      <selection activeCell="G21" sqref="G21"/>
    </sheetView>
  </sheetViews>
  <sheetFormatPr baseColWidth="10" defaultRowHeight="14.4" x14ac:dyDescent="0.3"/>
  <cols>
    <col min="1" max="1" width="22.88671875" customWidth="1"/>
  </cols>
  <sheetData>
    <row r="1" spans="1:11" ht="37.799999999999997" thickBot="1" x14ac:dyDescent="0.35">
      <c r="A1" s="142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3" spans="1:11" x14ac:dyDescent="0.3">
      <c r="A3" s="73" t="s">
        <v>129</v>
      </c>
      <c r="B3" s="74" t="s">
        <v>123</v>
      </c>
      <c r="C3" s="74" t="s">
        <v>124</v>
      </c>
      <c r="D3" s="74" t="s">
        <v>125</v>
      </c>
      <c r="E3" s="74" t="s">
        <v>126</v>
      </c>
      <c r="F3" s="74" t="s">
        <v>127</v>
      </c>
      <c r="G3" s="75" t="s">
        <v>128</v>
      </c>
    </row>
    <row r="4" spans="1:11" x14ac:dyDescent="0.3">
      <c r="A4" s="71" t="s">
        <v>137</v>
      </c>
      <c r="B4" s="79">
        <v>30</v>
      </c>
      <c r="C4" s="79">
        <v>3</v>
      </c>
      <c r="D4" s="79">
        <v>9</v>
      </c>
      <c r="E4" s="79">
        <v>3</v>
      </c>
      <c r="F4" s="79">
        <v>10</v>
      </c>
      <c r="G4" s="80">
        <v>111</v>
      </c>
      <c r="H4" s="69"/>
    </row>
    <row r="5" spans="1:11" x14ac:dyDescent="0.3">
      <c r="A5" s="71" t="s">
        <v>138</v>
      </c>
      <c r="B5" s="79">
        <v>34</v>
      </c>
      <c r="C5" s="79">
        <v>9</v>
      </c>
      <c r="D5" s="79">
        <v>11</v>
      </c>
      <c r="E5" s="79">
        <v>23</v>
      </c>
      <c r="F5" s="79">
        <v>19</v>
      </c>
      <c r="G5" s="80">
        <v>110</v>
      </c>
    </row>
    <row r="6" spans="1:11" x14ac:dyDescent="0.3">
      <c r="A6" s="71" t="s">
        <v>139</v>
      </c>
      <c r="B6" s="79">
        <v>268</v>
      </c>
      <c r="C6" s="79">
        <v>62</v>
      </c>
      <c r="D6" s="79">
        <v>30</v>
      </c>
      <c r="E6" s="79">
        <v>638</v>
      </c>
      <c r="F6" s="79">
        <v>36</v>
      </c>
      <c r="G6" s="80">
        <v>141</v>
      </c>
    </row>
    <row r="7" spans="1:11" x14ac:dyDescent="0.3">
      <c r="A7" s="71" t="s">
        <v>140</v>
      </c>
      <c r="B7" s="79">
        <v>260</v>
      </c>
      <c r="C7" s="79">
        <v>23</v>
      </c>
      <c r="D7" s="79">
        <v>69</v>
      </c>
      <c r="E7" s="79">
        <v>240</v>
      </c>
      <c r="F7" s="79">
        <v>106</v>
      </c>
      <c r="G7" s="80">
        <v>270</v>
      </c>
    </row>
    <row r="8" spans="1:11" x14ac:dyDescent="0.3">
      <c r="A8" s="71" t="s">
        <v>141</v>
      </c>
      <c r="B8" s="79">
        <v>118</v>
      </c>
      <c r="C8" s="79">
        <v>4</v>
      </c>
      <c r="D8" s="79">
        <v>12</v>
      </c>
      <c r="E8" s="79">
        <v>54</v>
      </c>
      <c r="F8" s="79">
        <v>19</v>
      </c>
      <c r="G8" s="80">
        <v>319</v>
      </c>
    </row>
    <row r="9" spans="1:11" x14ac:dyDescent="0.3">
      <c r="A9" s="71" t="s">
        <v>142</v>
      </c>
      <c r="B9" s="79">
        <v>134</v>
      </c>
      <c r="C9" s="79">
        <v>22</v>
      </c>
      <c r="D9" s="79">
        <v>52</v>
      </c>
      <c r="E9" s="79">
        <v>76</v>
      </c>
      <c r="F9" s="79">
        <v>47</v>
      </c>
      <c r="G9" s="80">
        <v>306</v>
      </c>
    </row>
    <row r="10" spans="1:11" x14ac:dyDescent="0.3">
      <c r="A10" s="71" t="s">
        <v>143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80">
        <v>0</v>
      </c>
    </row>
    <row r="11" spans="1:11" x14ac:dyDescent="0.3">
      <c r="A11" s="71" t="s">
        <v>144</v>
      </c>
      <c r="B11" s="79">
        <v>140</v>
      </c>
      <c r="C11" s="79">
        <v>36</v>
      </c>
      <c r="D11" s="79">
        <v>92</v>
      </c>
      <c r="E11" s="79">
        <v>231</v>
      </c>
      <c r="F11" s="79">
        <v>60</v>
      </c>
      <c r="G11" s="80">
        <v>270</v>
      </c>
    </row>
    <row r="12" spans="1:11" x14ac:dyDescent="0.3">
      <c r="A12" s="71" t="s">
        <v>145</v>
      </c>
      <c r="B12" s="79">
        <v>31</v>
      </c>
      <c r="C12" s="79">
        <v>8</v>
      </c>
      <c r="D12" s="79">
        <v>10</v>
      </c>
      <c r="E12" s="79">
        <v>24</v>
      </c>
      <c r="F12" s="79">
        <v>18</v>
      </c>
      <c r="G12" s="80">
        <v>102</v>
      </c>
    </row>
    <row r="13" spans="1:11" x14ac:dyDescent="0.3">
      <c r="A13" s="71" t="s">
        <v>146</v>
      </c>
      <c r="B13" s="79">
        <v>36</v>
      </c>
      <c r="C13" s="79">
        <v>6</v>
      </c>
      <c r="D13" s="79">
        <v>9</v>
      </c>
      <c r="E13" s="79">
        <v>23</v>
      </c>
      <c r="F13" s="79">
        <v>18</v>
      </c>
      <c r="G13" s="80">
        <v>95</v>
      </c>
    </row>
    <row r="14" spans="1:11" x14ac:dyDescent="0.3">
      <c r="A14" s="71" t="s">
        <v>147</v>
      </c>
      <c r="B14" s="79">
        <v>90</v>
      </c>
      <c r="C14" s="79">
        <v>4</v>
      </c>
      <c r="D14" s="79">
        <v>24</v>
      </c>
      <c r="E14" s="79">
        <v>58</v>
      </c>
      <c r="F14" s="79">
        <v>18</v>
      </c>
      <c r="G14" s="80">
        <v>123</v>
      </c>
    </row>
    <row r="15" spans="1:11" x14ac:dyDescent="0.3">
      <c r="A15" s="71" t="s">
        <v>148</v>
      </c>
      <c r="B15" s="79">
        <v>75</v>
      </c>
      <c r="C15" s="79">
        <v>12</v>
      </c>
      <c r="D15" s="79">
        <v>35</v>
      </c>
      <c r="E15" s="79">
        <v>120</v>
      </c>
      <c r="F15" s="79">
        <v>100</v>
      </c>
      <c r="G15" s="80">
        <v>120</v>
      </c>
    </row>
    <row r="16" spans="1:11" x14ac:dyDescent="0.3">
      <c r="A16" s="71" t="s">
        <v>149</v>
      </c>
      <c r="B16" s="79">
        <v>76</v>
      </c>
      <c r="C16" s="79">
        <v>18</v>
      </c>
      <c r="D16" s="79">
        <v>1</v>
      </c>
      <c r="E16" s="79">
        <v>10</v>
      </c>
      <c r="F16" s="79">
        <v>2</v>
      </c>
      <c r="G16" s="80">
        <v>152</v>
      </c>
    </row>
    <row r="17" spans="1:7" x14ac:dyDescent="0.3">
      <c r="A17" s="71" t="s">
        <v>150</v>
      </c>
      <c r="B17" s="79">
        <v>31</v>
      </c>
      <c r="C17" s="79">
        <v>10</v>
      </c>
      <c r="D17" s="79">
        <v>10</v>
      </c>
      <c r="E17" s="79">
        <v>25</v>
      </c>
      <c r="F17" s="79">
        <v>20</v>
      </c>
      <c r="G17" s="80">
        <v>109</v>
      </c>
    </row>
    <row r="18" spans="1:7" x14ac:dyDescent="0.3">
      <c r="A18" s="71" t="s">
        <v>151</v>
      </c>
      <c r="B18" s="79">
        <v>35</v>
      </c>
      <c r="C18" s="79">
        <v>7</v>
      </c>
      <c r="D18" s="79">
        <v>10</v>
      </c>
      <c r="E18" s="79">
        <v>32</v>
      </c>
      <c r="F18" s="79">
        <v>26</v>
      </c>
      <c r="G18" s="80">
        <v>107</v>
      </c>
    </row>
    <row r="19" spans="1:7" x14ac:dyDescent="0.3">
      <c r="A19" s="71" t="s">
        <v>152</v>
      </c>
      <c r="B19" s="79">
        <v>110</v>
      </c>
      <c r="C19" s="79">
        <v>18</v>
      </c>
      <c r="D19" s="79">
        <v>17</v>
      </c>
      <c r="E19" s="79">
        <v>350</v>
      </c>
      <c r="F19" s="79">
        <v>50</v>
      </c>
      <c r="G19" s="80">
        <v>70</v>
      </c>
    </row>
    <row r="20" spans="1:7" x14ac:dyDescent="0.3">
      <c r="A20" s="71" t="s">
        <v>153</v>
      </c>
      <c r="B20" s="79">
        <v>20</v>
      </c>
      <c r="C20" s="79">
        <v>6</v>
      </c>
      <c r="D20" s="79">
        <v>24</v>
      </c>
      <c r="E20" s="79">
        <v>5</v>
      </c>
      <c r="F20" s="79">
        <v>18</v>
      </c>
      <c r="G20" s="80">
        <v>60</v>
      </c>
    </row>
    <row r="21" spans="1:7" x14ac:dyDescent="0.3">
      <c r="A21" s="71" t="s">
        <v>154</v>
      </c>
      <c r="B21" s="79">
        <v>7</v>
      </c>
      <c r="C21" s="79">
        <v>3</v>
      </c>
      <c r="D21" s="79">
        <v>3</v>
      </c>
      <c r="E21" s="79">
        <v>6</v>
      </c>
      <c r="F21" s="79">
        <v>5</v>
      </c>
      <c r="G21" s="80">
        <v>9</v>
      </c>
    </row>
    <row r="22" spans="1:7" x14ac:dyDescent="0.3">
      <c r="A22" s="71" t="s">
        <v>155</v>
      </c>
      <c r="B22" s="79">
        <v>5</v>
      </c>
      <c r="C22" s="79">
        <v>1</v>
      </c>
      <c r="D22" s="79">
        <v>6</v>
      </c>
      <c r="E22" s="79">
        <v>4</v>
      </c>
      <c r="F22" s="79">
        <v>5</v>
      </c>
      <c r="G22" s="80">
        <v>22</v>
      </c>
    </row>
    <row r="23" spans="1:7" x14ac:dyDescent="0.3">
      <c r="A23" s="71" t="s">
        <v>156</v>
      </c>
      <c r="B23" s="79">
        <v>50</v>
      </c>
      <c r="C23" s="79">
        <v>12</v>
      </c>
      <c r="D23" s="79">
        <v>60</v>
      </c>
      <c r="E23" s="79">
        <v>46</v>
      </c>
      <c r="F23" s="79">
        <v>175</v>
      </c>
      <c r="G23" s="80">
        <v>170</v>
      </c>
    </row>
    <row r="24" spans="1:7" x14ac:dyDescent="0.3">
      <c r="A24" s="71" t="s">
        <v>76</v>
      </c>
      <c r="B24" s="79">
        <v>200</v>
      </c>
      <c r="C24" s="79">
        <v>60</v>
      </c>
      <c r="D24" s="79">
        <v>8</v>
      </c>
      <c r="E24" s="79">
        <v>125</v>
      </c>
      <c r="F24" s="79">
        <v>12</v>
      </c>
      <c r="G24" s="80">
        <v>120</v>
      </c>
    </row>
    <row r="25" spans="1:7" x14ac:dyDescent="0.3">
      <c r="A25" s="71" t="s">
        <v>157</v>
      </c>
      <c r="B25" s="79">
        <v>114</v>
      </c>
      <c r="C25" s="79">
        <v>10</v>
      </c>
      <c r="D25" s="79">
        <v>125</v>
      </c>
      <c r="E25" s="79">
        <v>145</v>
      </c>
      <c r="F25" s="79">
        <v>139</v>
      </c>
      <c r="G25" s="80">
        <v>370</v>
      </c>
    </row>
    <row r="26" spans="1:7" x14ac:dyDescent="0.3">
      <c r="A26" s="71" t="s">
        <v>158</v>
      </c>
      <c r="B26" s="79">
        <v>105</v>
      </c>
      <c r="C26" s="79">
        <v>17</v>
      </c>
      <c r="D26" s="79">
        <v>23</v>
      </c>
      <c r="E26" s="79">
        <v>66</v>
      </c>
      <c r="F26" s="79">
        <v>30</v>
      </c>
      <c r="G26" s="80">
        <v>153</v>
      </c>
    </row>
    <row r="27" spans="1:7" x14ac:dyDescent="0.3">
      <c r="A27" s="71"/>
      <c r="B27" s="70"/>
      <c r="C27" s="70"/>
      <c r="D27" s="70"/>
      <c r="E27" s="70"/>
      <c r="F27" s="70"/>
      <c r="G27" s="72"/>
    </row>
    <row r="28" spans="1:7" x14ac:dyDescent="0.3">
      <c r="A28" s="71"/>
      <c r="B28" s="70"/>
      <c r="C28" s="70"/>
      <c r="D28" s="70"/>
      <c r="E28" s="70"/>
      <c r="F28" s="70"/>
      <c r="G28" s="72"/>
    </row>
    <row r="29" spans="1:7" x14ac:dyDescent="0.3">
      <c r="A29" s="71"/>
      <c r="B29" s="70"/>
      <c r="C29" s="70"/>
      <c r="D29" s="70"/>
      <c r="E29" s="70"/>
      <c r="F29" s="70"/>
      <c r="G29" s="72"/>
    </row>
    <row r="30" spans="1:7" x14ac:dyDescent="0.3">
      <c r="A30" s="71"/>
      <c r="B30" s="70"/>
      <c r="C30" s="70"/>
      <c r="D30" s="70"/>
      <c r="E30" s="70"/>
      <c r="F30" s="70"/>
      <c r="G30" s="72"/>
    </row>
    <row r="31" spans="1:7" x14ac:dyDescent="0.3">
      <c r="A31" s="71"/>
      <c r="B31" s="70"/>
      <c r="C31" s="70"/>
      <c r="D31" s="70"/>
      <c r="E31" s="70"/>
      <c r="F31" s="70"/>
      <c r="G31" s="72"/>
    </row>
    <row r="32" spans="1:7" x14ac:dyDescent="0.3">
      <c r="A32" s="71"/>
      <c r="B32" s="70"/>
      <c r="C32" s="70"/>
      <c r="D32" s="70"/>
      <c r="E32" s="70"/>
      <c r="F32" s="70"/>
      <c r="G32" s="72"/>
    </row>
    <row r="33" spans="1:7" x14ac:dyDescent="0.3">
      <c r="A33" s="71"/>
      <c r="B33" s="70"/>
      <c r="C33" s="70"/>
      <c r="D33" s="70"/>
      <c r="E33" s="70"/>
      <c r="F33" s="70"/>
      <c r="G33" s="72"/>
    </row>
    <row r="34" spans="1:7" x14ac:dyDescent="0.3">
      <c r="A34" s="71"/>
      <c r="B34" s="70"/>
      <c r="C34" s="70"/>
      <c r="D34" s="70"/>
      <c r="E34" s="70"/>
      <c r="F34" s="70"/>
      <c r="G34" s="72"/>
    </row>
    <row r="35" spans="1:7" x14ac:dyDescent="0.3">
      <c r="A35" s="71"/>
      <c r="B35" s="70"/>
      <c r="C35" s="70"/>
      <c r="D35" s="70"/>
      <c r="E35" s="70"/>
      <c r="F35" s="70"/>
      <c r="G35" s="72"/>
    </row>
    <row r="36" spans="1:7" x14ac:dyDescent="0.3">
      <c r="A36" s="71"/>
      <c r="B36" s="70"/>
      <c r="C36" s="70"/>
      <c r="D36" s="70"/>
      <c r="E36" s="70"/>
      <c r="F36" s="70"/>
      <c r="G36" s="72"/>
    </row>
    <row r="37" spans="1:7" x14ac:dyDescent="0.3">
      <c r="A37" s="71"/>
      <c r="B37" s="70"/>
      <c r="C37" s="70"/>
      <c r="D37" s="70"/>
      <c r="E37" s="70"/>
      <c r="F37" s="70"/>
      <c r="G37" s="72"/>
    </row>
    <row r="38" spans="1:7" x14ac:dyDescent="0.3">
      <c r="A38" s="71"/>
      <c r="B38" s="70"/>
      <c r="C38" s="70"/>
      <c r="D38" s="70"/>
      <c r="E38" s="70"/>
      <c r="F38" s="70"/>
      <c r="G38" s="72"/>
    </row>
    <row r="39" spans="1:7" x14ac:dyDescent="0.3">
      <c r="A39" s="71"/>
      <c r="B39" s="70"/>
      <c r="C39" s="70"/>
      <c r="D39" s="70"/>
      <c r="E39" s="70"/>
      <c r="F39" s="70"/>
      <c r="G39" s="72"/>
    </row>
    <row r="40" spans="1:7" x14ac:dyDescent="0.3">
      <c r="A40" s="71"/>
      <c r="B40" s="70"/>
      <c r="C40" s="70"/>
      <c r="D40" s="70"/>
      <c r="E40" s="70"/>
      <c r="F40" s="70"/>
      <c r="G40" s="72"/>
    </row>
    <row r="41" spans="1:7" x14ac:dyDescent="0.3">
      <c r="A41" s="71"/>
      <c r="B41" s="70"/>
      <c r="C41" s="70"/>
      <c r="D41" s="70"/>
      <c r="E41" s="70"/>
      <c r="F41" s="70"/>
      <c r="G41" s="72"/>
    </row>
    <row r="42" spans="1:7" x14ac:dyDescent="0.3">
      <c r="A42" s="71"/>
      <c r="B42" s="70"/>
      <c r="C42" s="70"/>
      <c r="D42" s="70"/>
      <c r="E42" s="70"/>
      <c r="F42" s="70"/>
      <c r="G42" s="72"/>
    </row>
    <row r="43" spans="1:7" x14ac:dyDescent="0.3">
      <c r="A43" s="71"/>
      <c r="B43" s="70"/>
      <c r="C43" s="70"/>
      <c r="D43" s="70"/>
      <c r="E43" s="70"/>
      <c r="F43" s="70"/>
      <c r="G43" s="72"/>
    </row>
    <row r="44" spans="1:7" x14ac:dyDescent="0.3">
      <c r="A44" s="71"/>
      <c r="B44" s="70"/>
      <c r="C44" s="70"/>
      <c r="D44" s="70"/>
      <c r="E44" s="70"/>
      <c r="F44" s="70"/>
      <c r="G44" s="72"/>
    </row>
    <row r="45" spans="1:7" x14ac:dyDescent="0.3">
      <c r="A45" s="71"/>
      <c r="B45" s="70"/>
      <c r="C45" s="70"/>
      <c r="D45" s="70"/>
      <c r="E45" s="70"/>
      <c r="F45" s="70"/>
      <c r="G45" s="72"/>
    </row>
    <row r="46" spans="1:7" x14ac:dyDescent="0.3">
      <c r="A46" s="71"/>
      <c r="B46" s="70"/>
      <c r="C46" s="70"/>
      <c r="D46" s="70"/>
      <c r="E46" s="70"/>
      <c r="F46" s="70"/>
      <c r="G46" s="72"/>
    </row>
    <row r="47" spans="1:7" x14ac:dyDescent="0.3">
      <c r="A47" s="71"/>
      <c r="B47" s="70"/>
      <c r="C47" s="70"/>
      <c r="D47" s="70"/>
      <c r="E47" s="70"/>
      <c r="F47" s="70"/>
      <c r="G47" s="72"/>
    </row>
    <row r="48" spans="1:7" x14ac:dyDescent="0.3">
      <c r="A48" s="71"/>
      <c r="B48" s="70"/>
      <c r="C48" s="70"/>
      <c r="D48" s="70"/>
      <c r="E48" s="70"/>
      <c r="F48" s="70"/>
      <c r="G48" s="72"/>
    </row>
    <row r="49" spans="1:7" x14ac:dyDescent="0.3">
      <c r="A49" s="71"/>
      <c r="B49" s="70"/>
      <c r="C49" s="70"/>
      <c r="D49" s="70"/>
      <c r="E49" s="70"/>
      <c r="F49" s="70"/>
      <c r="G49" s="72"/>
    </row>
    <row r="50" spans="1:7" x14ac:dyDescent="0.3">
      <c r="A50" s="71"/>
      <c r="B50" s="70"/>
      <c r="C50" s="70"/>
      <c r="D50" s="70"/>
      <c r="E50" s="70"/>
      <c r="F50" s="70"/>
      <c r="G50" s="72"/>
    </row>
    <row r="51" spans="1:7" x14ac:dyDescent="0.3">
      <c r="A51" s="71"/>
      <c r="B51" s="70"/>
      <c r="C51" s="70"/>
      <c r="D51" s="70"/>
      <c r="E51" s="70"/>
      <c r="F51" s="70"/>
      <c r="G51" s="72"/>
    </row>
    <row r="52" spans="1:7" x14ac:dyDescent="0.3">
      <c r="A52" s="71"/>
      <c r="B52" s="70"/>
      <c r="C52" s="70"/>
      <c r="D52" s="70"/>
      <c r="E52" s="70"/>
      <c r="F52" s="70"/>
      <c r="G52" s="72"/>
    </row>
    <row r="53" spans="1:7" x14ac:dyDescent="0.3">
      <c r="A53" s="71"/>
      <c r="B53" s="70"/>
      <c r="C53" s="70"/>
      <c r="D53" s="70"/>
      <c r="E53" s="70"/>
      <c r="F53" s="70"/>
      <c r="G53" s="72"/>
    </row>
    <row r="54" spans="1:7" x14ac:dyDescent="0.3">
      <c r="A54" s="71"/>
      <c r="B54" s="70"/>
      <c r="C54" s="70"/>
      <c r="D54" s="70"/>
      <c r="E54" s="70"/>
      <c r="F54" s="70"/>
      <c r="G54" s="72"/>
    </row>
    <row r="55" spans="1:7" x14ac:dyDescent="0.3">
      <c r="A55" s="71"/>
      <c r="B55" s="70"/>
      <c r="C55" s="70"/>
      <c r="D55" s="70"/>
      <c r="E55" s="70"/>
      <c r="F55" s="70"/>
      <c r="G55" s="72"/>
    </row>
    <row r="56" spans="1:7" x14ac:dyDescent="0.3">
      <c r="A56" s="71"/>
      <c r="B56" s="70"/>
      <c r="C56" s="70"/>
      <c r="D56" s="70"/>
      <c r="E56" s="70"/>
      <c r="F56" s="70"/>
      <c r="G56" s="72"/>
    </row>
    <row r="57" spans="1:7" x14ac:dyDescent="0.3">
      <c r="A57" s="71"/>
      <c r="B57" s="70"/>
      <c r="C57" s="70"/>
      <c r="D57" s="70"/>
      <c r="E57" s="70"/>
      <c r="F57" s="70"/>
      <c r="G57" s="72"/>
    </row>
    <row r="58" spans="1:7" x14ac:dyDescent="0.3">
      <c r="A58" s="71"/>
      <c r="B58" s="70"/>
      <c r="C58" s="70"/>
      <c r="D58" s="70"/>
      <c r="E58" s="70"/>
      <c r="F58" s="70"/>
      <c r="G58" s="72"/>
    </row>
    <row r="59" spans="1:7" x14ac:dyDescent="0.3">
      <c r="A59" s="71"/>
      <c r="B59" s="70"/>
      <c r="C59" s="70"/>
      <c r="D59" s="70"/>
      <c r="E59" s="70"/>
      <c r="F59" s="70"/>
      <c r="G59" s="72"/>
    </row>
    <row r="60" spans="1:7" x14ac:dyDescent="0.3">
      <c r="A60" s="71"/>
      <c r="B60" s="70"/>
      <c r="C60" s="70"/>
      <c r="D60" s="70"/>
      <c r="E60" s="70"/>
      <c r="F60" s="70"/>
      <c r="G60" s="72"/>
    </row>
    <row r="61" spans="1:7" x14ac:dyDescent="0.3">
      <c r="A61" s="71"/>
      <c r="B61" s="70"/>
      <c r="C61" s="70"/>
      <c r="D61" s="70"/>
      <c r="E61" s="70"/>
      <c r="F61" s="70"/>
      <c r="G61" s="72"/>
    </row>
    <row r="62" spans="1:7" x14ac:dyDescent="0.3">
      <c r="A62" s="71"/>
      <c r="B62" s="70"/>
      <c r="C62" s="70"/>
      <c r="D62" s="70"/>
      <c r="E62" s="70"/>
      <c r="F62" s="70"/>
      <c r="G62" s="72"/>
    </row>
    <row r="63" spans="1:7" x14ac:dyDescent="0.3">
      <c r="A63" s="71"/>
      <c r="B63" s="70"/>
      <c r="C63" s="70"/>
      <c r="D63" s="70"/>
      <c r="E63" s="70"/>
      <c r="F63" s="70"/>
      <c r="G63" s="72"/>
    </row>
    <row r="64" spans="1:7" x14ac:dyDescent="0.3">
      <c r="A64" s="71"/>
      <c r="B64" s="70"/>
      <c r="C64" s="70"/>
      <c r="D64" s="70"/>
      <c r="E64" s="70"/>
      <c r="F64" s="70"/>
      <c r="G64" s="72"/>
    </row>
    <row r="65" spans="1:7" x14ac:dyDescent="0.3">
      <c r="A65" s="71"/>
      <c r="B65" s="70"/>
      <c r="C65" s="70"/>
      <c r="D65" s="70"/>
      <c r="E65" s="70"/>
      <c r="F65" s="70"/>
      <c r="G65" s="72"/>
    </row>
    <row r="66" spans="1:7" x14ac:dyDescent="0.3">
      <c r="A66" s="71"/>
      <c r="B66" s="70"/>
      <c r="C66" s="70"/>
      <c r="D66" s="70"/>
      <c r="E66" s="70"/>
      <c r="F66" s="70"/>
      <c r="G66" s="72"/>
    </row>
    <row r="67" spans="1:7" x14ac:dyDescent="0.3">
      <c r="A67" s="71"/>
      <c r="B67" s="70"/>
      <c r="C67" s="70"/>
      <c r="D67" s="70"/>
      <c r="E67" s="70"/>
      <c r="F67" s="70"/>
      <c r="G67" s="72"/>
    </row>
    <row r="68" spans="1:7" x14ac:dyDescent="0.3">
      <c r="A68" s="71"/>
      <c r="B68" s="70"/>
      <c r="C68" s="70"/>
      <c r="D68" s="70"/>
      <c r="E68" s="70"/>
      <c r="F68" s="70"/>
      <c r="G68" s="72"/>
    </row>
    <row r="69" spans="1:7" x14ac:dyDescent="0.3">
      <c r="A69" s="71"/>
      <c r="B69" s="70"/>
      <c r="C69" s="70"/>
      <c r="D69" s="70"/>
      <c r="E69" s="70"/>
      <c r="F69" s="70"/>
      <c r="G69" s="72"/>
    </row>
    <row r="70" spans="1:7" x14ac:dyDescent="0.3">
      <c r="A70" s="71"/>
      <c r="B70" s="70"/>
      <c r="C70" s="70"/>
      <c r="D70" s="70"/>
      <c r="E70" s="70"/>
      <c r="F70" s="70"/>
      <c r="G70" s="72"/>
    </row>
    <row r="71" spans="1:7" x14ac:dyDescent="0.3">
      <c r="A71" s="71"/>
      <c r="B71" s="70"/>
      <c r="C71" s="70"/>
      <c r="D71" s="70"/>
      <c r="E71" s="70"/>
      <c r="F71" s="70"/>
      <c r="G71" s="72"/>
    </row>
    <row r="72" spans="1:7" x14ac:dyDescent="0.3">
      <c r="A72" s="71"/>
      <c r="B72" s="70"/>
      <c r="C72" s="70"/>
      <c r="D72" s="70"/>
      <c r="E72" s="70"/>
      <c r="F72" s="70"/>
      <c r="G72" s="72"/>
    </row>
    <row r="73" spans="1:7" x14ac:dyDescent="0.3">
      <c r="A73" s="71"/>
      <c r="B73" s="70"/>
      <c r="C73" s="70"/>
      <c r="D73" s="70"/>
      <c r="E73" s="70"/>
      <c r="F73" s="70"/>
      <c r="G73" s="72"/>
    </row>
    <row r="74" spans="1:7" x14ac:dyDescent="0.3">
      <c r="A74" s="71"/>
      <c r="B74" s="70"/>
      <c r="C74" s="70"/>
      <c r="D74" s="70"/>
      <c r="E74" s="70"/>
      <c r="F74" s="70"/>
      <c r="G74" s="72"/>
    </row>
    <row r="75" spans="1:7" x14ac:dyDescent="0.3">
      <c r="A75" s="71"/>
      <c r="B75" s="70"/>
      <c r="C75" s="70"/>
      <c r="D75" s="70"/>
      <c r="E75" s="70"/>
      <c r="F75" s="70"/>
      <c r="G75" s="72"/>
    </row>
    <row r="76" spans="1:7" x14ac:dyDescent="0.3">
      <c r="A76" s="71"/>
      <c r="B76" s="70"/>
      <c r="C76" s="70"/>
      <c r="D76" s="70"/>
      <c r="E76" s="70"/>
      <c r="F76" s="70"/>
      <c r="G76" s="72"/>
    </row>
    <row r="77" spans="1:7" x14ac:dyDescent="0.3">
      <c r="A77" s="71"/>
      <c r="B77" s="70"/>
      <c r="C77" s="70"/>
      <c r="D77" s="70"/>
      <c r="E77" s="70"/>
      <c r="F77" s="70"/>
      <c r="G77" s="72"/>
    </row>
    <row r="78" spans="1:7" x14ac:dyDescent="0.3">
      <c r="A78" s="71"/>
      <c r="B78" s="70"/>
      <c r="C78" s="70"/>
      <c r="D78" s="70"/>
      <c r="E78" s="70"/>
      <c r="F78" s="70"/>
      <c r="G78" s="72"/>
    </row>
    <row r="79" spans="1:7" x14ac:dyDescent="0.3">
      <c r="A79" s="71"/>
      <c r="B79" s="70"/>
      <c r="C79" s="70"/>
      <c r="D79" s="70"/>
      <c r="E79" s="70"/>
      <c r="F79" s="70"/>
      <c r="G79" s="72"/>
    </row>
    <row r="80" spans="1:7" x14ac:dyDescent="0.3">
      <c r="A80" s="71"/>
      <c r="B80" s="70"/>
      <c r="C80" s="70"/>
      <c r="D80" s="70"/>
      <c r="E80" s="70"/>
      <c r="F80" s="70"/>
      <c r="G80" s="72"/>
    </row>
    <row r="81" spans="1:7" x14ac:dyDescent="0.3">
      <c r="A81" s="71"/>
      <c r="B81" s="70"/>
      <c r="C81" s="70"/>
      <c r="D81" s="70"/>
      <c r="E81" s="70"/>
      <c r="F81" s="70"/>
      <c r="G81" s="72"/>
    </row>
    <row r="82" spans="1:7" x14ac:dyDescent="0.3">
      <c r="A82" s="71"/>
      <c r="B82" s="70"/>
      <c r="C82" s="70"/>
      <c r="D82" s="70"/>
      <c r="E82" s="70"/>
      <c r="F82" s="70"/>
      <c r="G82" s="72"/>
    </row>
    <row r="83" spans="1:7" x14ac:dyDescent="0.3">
      <c r="A83" s="71"/>
      <c r="B83" s="70"/>
      <c r="C83" s="70"/>
      <c r="D83" s="70"/>
      <c r="E83" s="70"/>
      <c r="F83" s="70"/>
      <c r="G83" s="72"/>
    </row>
    <row r="84" spans="1:7" x14ac:dyDescent="0.3">
      <c r="A84" s="71"/>
      <c r="B84" s="70"/>
      <c r="C84" s="70"/>
      <c r="D84" s="70"/>
      <c r="E84" s="70"/>
      <c r="F84" s="70"/>
      <c r="G84" s="72"/>
    </row>
    <row r="85" spans="1:7" x14ac:dyDescent="0.3">
      <c r="A85" s="71"/>
      <c r="B85" s="70"/>
      <c r="C85" s="70"/>
      <c r="D85" s="70"/>
      <c r="E85" s="70"/>
      <c r="F85" s="70"/>
      <c r="G85" s="72"/>
    </row>
    <row r="86" spans="1:7" x14ac:dyDescent="0.3">
      <c r="A86" s="71"/>
      <c r="B86" s="70"/>
      <c r="C86" s="70"/>
      <c r="D86" s="70"/>
      <c r="E86" s="70"/>
      <c r="F86" s="70"/>
      <c r="G86" s="72"/>
    </row>
    <row r="87" spans="1:7" x14ac:dyDescent="0.3">
      <c r="A87" s="71"/>
      <c r="B87" s="70"/>
      <c r="C87" s="70"/>
      <c r="D87" s="70"/>
      <c r="E87" s="70"/>
      <c r="F87" s="70"/>
      <c r="G87" s="72"/>
    </row>
    <row r="88" spans="1:7" x14ac:dyDescent="0.3">
      <c r="A88" s="71"/>
      <c r="B88" s="70"/>
      <c r="C88" s="70"/>
      <c r="D88" s="70"/>
      <c r="E88" s="70"/>
      <c r="F88" s="70"/>
      <c r="G88" s="72"/>
    </row>
    <row r="89" spans="1:7" x14ac:dyDescent="0.3">
      <c r="A89" s="71"/>
      <c r="B89" s="70"/>
      <c r="C89" s="70"/>
      <c r="D89" s="70"/>
      <c r="E89" s="70"/>
      <c r="F89" s="70"/>
      <c r="G89" s="72"/>
    </row>
    <row r="90" spans="1:7" x14ac:dyDescent="0.3">
      <c r="A90" s="71"/>
      <c r="B90" s="70"/>
      <c r="C90" s="70"/>
      <c r="D90" s="70"/>
      <c r="E90" s="70"/>
      <c r="F90" s="70"/>
      <c r="G90" s="72"/>
    </row>
    <row r="91" spans="1:7" x14ac:dyDescent="0.3">
      <c r="A91" s="71"/>
      <c r="B91" s="70"/>
      <c r="C91" s="70"/>
      <c r="D91" s="70"/>
      <c r="E91" s="70"/>
      <c r="F91" s="70"/>
      <c r="G91" s="72"/>
    </row>
    <row r="92" spans="1:7" x14ac:dyDescent="0.3">
      <c r="A92" s="71"/>
      <c r="B92" s="70"/>
      <c r="C92" s="70"/>
      <c r="D92" s="70"/>
      <c r="E92" s="70"/>
      <c r="F92" s="70"/>
      <c r="G92" s="72"/>
    </row>
    <row r="93" spans="1:7" x14ac:dyDescent="0.3">
      <c r="A93" s="71"/>
      <c r="B93" s="70"/>
      <c r="C93" s="70"/>
      <c r="D93" s="70"/>
      <c r="E93" s="70"/>
      <c r="F93" s="70"/>
      <c r="G93" s="72"/>
    </row>
    <row r="94" spans="1:7" x14ac:dyDescent="0.3">
      <c r="A94" s="71"/>
      <c r="B94" s="70"/>
      <c r="C94" s="70"/>
      <c r="D94" s="70"/>
      <c r="E94" s="70"/>
      <c r="F94" s="70"/>
      <c r="G94" s="72"/>
    </row>
    <row r="95" spans="1:7" x14ac:dyDescent="0.3">
      <c r="A95" s="71"/>
      <c r="B95" s="70"/>
      <c r="C95" s="70"/>
      <c r="D95" s="70"/>
      <c r="E95" s="70"/>
      <c r="F95" s="70"/>
      <c r="G95" s="72"/>
    </row>
    <row r="96" spans="1:7" x14ac:dyDescent="0.3">
      <c r="A96" s="71"/>
      <c r="B96" s="70"/>
      <c r="C96" s="70"/>
      <c r="D96" s="70"/>
      <c r="E96" s="70"/>
      <c r="F96" s="70"/>
      <c r="G96" s="72"/>
    </row>
    <row r="97" spans="1:7" x14ac:dyDescent="0.3">
      <c r="A97" s="71"/>
      <c r="B97" s="70"/>
      <c r="C97" s="70"/>
      <c r="D97" s="70"/>
      <c r="E97" s="70"/>
      <c r="F97" s="70"/>
      <c r="G97" s="72"/>
    </row>
    <row r="98" spans="1:7" x14ac:dyDescent="0.3">
      <c r="A98" s="71"/>
      <c r="B98" s="70"/>
      <c r="C98" s="70"/>
      <c r="D98" s="70"/>
      <c r="E98" s="70"/>
      <c r="F98" s="70"/>
      <c r="G98" s="72"/>
    </row>
    <row r="99" spans="1:7" x14ac:dyDescent="0.3">
      <c r="A99" s="71"/>
      <c r="B99" s="70"/>
      <c r="C99" s="70"/>
      <c r="D99" s="70"/>
      <c r="E99" s="70"/>
      <c r="F99" s="70"/>
      <c r="G99" s="72"/>
    </row>
    <row r="100" spans="1:7" x14ac:dyDescent="0.3">
      <c r="A100" s="71"/>
      <c r="B100" s="70"/>
      <c r="C100" s="70"/>
      <c r="D100" s="70"/>
      <c r="E100" s="70"/>
      <c r="F100" s="70"/>
      <c r="G100" s="72"/>
    </row>
    <row r="101" spans="1:7" x14ac:dyDescent="0.3">
      <c r="A101" s="71"/>
      <c r="B101" s="70"/>
      <c r="C101" s="70"/>
      <c r="D101" s="70"/>
      <c r="E101" s="70"/>
      <c r="F101" s="70"/>
      <c r="G101" s="72"/>
    </row>
    <row r="102" spans="1:7" x14ac:dyDescent="0.3">
      <c r="A102" s="71"/>
      <c r="B102" s="70"/>
      <c r="C102" s="70"/>
      <c r="D102" s="70"/>
      <c r="E102" s="70"/>
      <c r="F102" s="70"/>
      <c r="G102" s="72"/>
    </row>
    <row r="103" spans="1:7" x14ac:dyDescent="0.3">
      <c r="A103" s="71"/>
      <c r="B103" s="70"/>
      <c r="C103" s="70"/>
      <c r="D103" s="70"/>
      <c r="E103" s="70"/>
      <c r="F103" s="70"/>
      <c r="G103" s="72"/>
    </row>
    <row r="104" spans="1:7" x14ac:dyDescent="0.3">
      <c r="A104" s="71"/>
      <c r="B104" s="70"/>
      <c r="C104" s="70"/>
      <c r="D104" s="70"/>
      <c r="E104" s="70"/>
      <c r="F104" s="70"/>
      <c r="G104" s="72"/>
    </row>
    <row r="105" spans="1:7" x14ac:dyDescent="0.3">
      <c r="A105" s="71"/>
      <c r="B105" s="70"/>
      <c r="C105" s="70"/>
      <c r="D105" s="70"/>
      <c r="E105" s="70"/>
      <c r="F105" s="70"/>
      <c r="G105" s="72"/>
    </row>
    <row r="106" spans="1:7" x14ac:dyDescent="0.3">
      <c r="A106" s="71"/>
      <c r="B106" s="70"/>
      <c r="C106" s="70"/>
      <c r="D106" s="70"/>
      <c r="E106" s="70"/>
      <c r="F106" s="70"/>
      <c r="G106" s="72"/>
    </row>
    <row r="107" spans="1:7" x14ac:dyDescent="0.3">
      <c r="A107" s="71"/>
      <c r="B107" s="70"/>
      <c r="C107" s="70"/>
      <c r="D107" s="70"/>
      <c r="E107" s="70"/>
      <c r="F107" s="70"/>
      <c r="G107" s="72"/>
    </row>
    <row r="108" spans="1:7" x14ac:dyDescent="0.3">
      <c r="A108" s="71"/>
      <c r="B108" s="70"/>
      <c r="C108" s="70"/>
      <c r="D108" s="70"/>
      <c r="E108" s="70"/>
      <c r="F108" s="70"/>
      <c r="G108" s="72"/>
    </row>
    <row r="109" spans="1:7" x14ac:dyDescent="0.3">
      <c r="A109" s="71"/>
      <c r="B109" s="70"/>
      <c r="C109" s="70"/>
      <c r="D109" s="70"/>
      <c r="E109" s="70"/>
      <c r="F109" s="70"/>
      <c r="G109" s="72"/>
    </row>
    <row r="110" spans="1:7" x14ac:dyDescent="0.3">
      <c r="A110" s="71"/>
      <c r="B110" s="70"/>
      <c r="C110" s="70"/>
      <c r="D110" s="70"/>
      <c r="E110" s="70"/>
      <c r="F110" s="70"/>
      <c r="G110" s="72"/>
    </row>
    <row r="111" spans="1:7" x14ac:dyDescent="0.3">
      <c r="A111" s="71"/>
      <c r="B111" s="70"/>
      <c r="C111" s="70"/>
      <c r="D111" s="70"/>
      <c r="E111" s="70"/>
      <c r="F111" s="70"/>
      <c r="G111" s="72"/>
    </row>
    <row r="112" spans="1:7" x14ac:dyDescent="0.3">
      <c r="A112" s="71"/>
      <c r="B112" s="70"/>
      <c r="C112" s="70"/>
      <c r="D112" s="70"/>
      <c r="E112" s="70"/>
      <c r="F112" s="70"/>
      <c r="G112" s="72"/>
    </row>
    <row r="113" spans="1:7" x14ac:dyDescent="0.3">
      <c r="A113" s="71"/>
      <c r="B113" s="70"/>
      <c r="C113" s="70"/>
      <c r="D113" s="70"/>
      <c r="E113" s="70"/>
      <c r="F113" s="70"/>
      <c r="G113" s="72"/>
    </row>
    <row r="114" spans="1:7" x14ac:dyDescent="0.3">
      <c r="A114" s="71"/>
      <c r="B114" s="70"/>
      <c r="C114" s="70"/>
      <c r="D114" s="70"/>
      <c r="E114" s="70"/>
      <c r="F114" s="70"/>
      <c r="G114" s="72"/>
    </row>
    <row r="115" spans="1:7" x14ac:dyDescent="0.3">
      <c r="A115" s="71"/>
      <c r="B115" s="70"/>
      <c r="C115" s="70"/>
      <c r="D115" s="70"/>
      <c r="E115" s="70"/>
      <c r="F115" s="70"/>
      <c r="G115" s="72"/>
    </row>
    <row r="116" spans="1:7" x14ac:dyDescent="0.3">
      <c r="A116" s="71"/>
      <c r="B116" s="70"/>
      <c r="C116" s="70"/>
      <c r="D116" s="70"/>
      <c r="E116" s="70"/>
      <c r="F116" s="70"/>
      <c r="G116" s="72"/>
    </row>
    <row r="117" spans="1:7" x14ac:dyDescent="0.3">
      <c r="A117" s="71"/>
      <c r="B117" s="70"/>
      <c r="C117" s="70"/>
      <c r="D117" s="70"/>
      <c r="E117" s="70"/>
      <c r="F117" s="70"/>
      <c r="G117" s="72"/>
    </row>
    <row r="118" spans="1:7" x14ac:dyDescent="0.3">
      <c r="A118" s="71"/>
      <c r="B118" s="70"/>
      <c r="C118" s="70"/>
      <c r="D118" s="70"/>
      <c r="E118" s="70"/>
      <c r="F118" s="70"/>
      <c r="G118" s="72"/>
    </row>
    <row r="119" spans="1:7" x14ac:dyDescent="0.3">
      <c r="A119" s="71"/>
      <c r="B119" s="70"/>
      <c r="C119" s="70"/>
      <c r="D119" s="70"/>
      <c r="E119" s="70"/>
      <c r="F119" s="70"/>
      <c r="G119" s="72"/>
    </row>
    <row r="120" spans="1:7" x14ac:dyDescent="0.3">
      <c r="A120" s="71"/>
      <c r="B120" s="70"/>
      <c r="C120" s="70"/>
      <c r="D120" s="70"/>
      <c r="E120" s="70"/>
      <c r="F120" s="70"/>
      <c r="G120" s="72"/>
    </row>
    <row r="121" spans="1:7" x14ac:dyDescent="0.3">
      <c r="A121" s="71"/>
      <c r="B121" s="70"/>
      <c r="C121" s="70"/>
      <c r="D121" s="70"/>
      <c r="E121" s="70"/>
      <c r="F121" s="70"/>
      <c r="G121" s="72"/>
    </row>
    <row r="122" spans="1:7" x14ac:dyDescent="0.3">
      <c r="A122" s="71"/>
      <c r="B122" s="70"/>
      <c r="C122" s="70"/>
      <c r="D122" s="70"/>
      <c r="E122" s="70"/>
      <c r="F122" s="70"/>
      <c r="G122" s="72"/>
    </row>
    <row r="123" spans="1:7" x14ac:dyDescent="0.3">
      <c r="A123" s="71"/>
      <c r="B123" s="70"/>
      <c r="C123" s="70"/>
      <c r="D123" s="70"/>
      <c r="E123" s="70"/>
      <c r="F123" s="70"/>
      <c r="G123" s="72"/>
    </row>
    <row r="124" spans="1:7" x14ac:dyDescent="0.3">
      <c r="A124" s="71"/>
      <c r="B124" s="70"/>
      <c r="C124" s="70"/>
      <c r="D124" s="70"/>
      <c r="E124" s="70"/>
      <c r="F124" s="70"/>
      <c r="G124" s="72"/>
    </row>
    <row r="125" spans="1:7" x14ac:dyDescent="0.3">
      <c r="A125" s="71"/>
      <c r="B125" s="70"/>
      <c r="C125" s="70"/>
      <c r="D125" s="70"/>
      <c r="E125" s="70"/>
      <c r="F125" s="70"/>
      <c r="G125" s="72"/>
    </row>
    <row r="126" spans="1:7" x14ac:dyDescent="0.3">
      <c r="A126" s="71"/>
      <c r="B126" s="70"/>
      <c r="C126" s="70"/>
      <c r="D126" s="70"/>
      <c r="E126" s="70"/>
      <c r="F126" s="70"/>
      <c r="G126" s="72"/>
    </row>
    <row r="127" spans="1:7" x14ac:dyDescent="0.3">
      <c r="A127" s="71"/>
      <c r="B127" s="70"/>
      <c r="C127" s="70"/>
      <c r="D127" s="70"/>
      <c r="E127" s="70"/>
      <c r="F127" s="70"/>
      <c r="G127" s="72"/>
    </row>
    <row r="128" spans="1:7" x14ac:dyDescent="0.3">
      <c r="A128" s="71"/>
      <c r="B128" s="70"/>
      <c r="C128" s="70"/>
      <c r="D128" s="70"/>
      <c r="E128" s="70"/>
      <c r="F128" s="70"/>
      <c r="G128" s="72"/>
    </row>
    <row r="129" spans="1:7" x14ac:dyDescent="0.3">
      <c r="A129" s="71"/>
      <c r="B129" s="70"/>
      <c r="C129" s="70"/>
      <c r="D129" s="70"/>
      <c r="E129" s="70"/>
      <c r="F129" s="70"/>
      <c r="G129" s="72"/>
    </row>
    <row r="130" spans="1:7" x14ac:dyDescent="0.3">
      <c r="A130" s="71"/>
      <c r="B130" s="70"/>
      <c r="C130" s="70"/>
      <c r="D130" s="70"/>
      <c r="E130" s="70"/>
      <c r="F130" s="70"/>
      <c r="G130" s="72"/>
    </row>
    <row r="131" spans="1:7" x14ac:dyDescent="0.3">
      <c r="A131" s="71"/>
      <c r="B131" s="70"/>
      <c r="C131" s="70"/>
      <c r="D131" s="70"/>
      <c r="E131" s="70"/>
      <c r="F131" s="70"/>
      <c r="G131" s="72"/>
    </row>
    <row r="132" spans="1:7" x14ac:dyDescent="0.3">
      <c r="A132" s="71"/>
      <c r="B132" s="70"/>
      <c r="C132" s="70"/>
      <c r="D132" s="70"/>
      <c r="E132" s="70"/>
      <c r="F132" s="70"/>
      <c r="G132" s="72"/>
    </row>
    <row r="133" spans="1:7" x14ac:dyDescent="0.3">
      <c r="A133" s="71"/>
      <c r="B133" s="70"/>
      <c r="C133" s="70"/>
      <c r="D133" s="70"/>
      <c r="E133" s="70"/>
      <c r="F133" s="70"/>
      <c r="G133" s="72"/>
    </row>
    <row r="134" spans="1:7" x14ac:dyDescent="0.3">
      <c r="A134" s="71"/>
      <c r="B134" s="70"/>
      <c r="C134" s="70"/>
      <c r="D134" s="70"/>
      <c r="E134" s="70"/>
      <c r="F134" s="70"/>
      <c r="G134" s="72"/>
    </row>
    <row r="135" spans="1:7" x14ac:dyDescent="0.3">
      <c r="A135" s="71"/>
      <c r="B135" s="70"/>
      <c r="C135" s="70"/>
      <c r="D135" s="70"/>
      <c r="E135" s="70"/>
      <c r="F135" s="70"/>
      <c r="G135" s="72"/>
    </row>
    <row r="136" spans="1:7" x14ac:dyDescent="0.3">
      <c r="A136" s="71"/>
      <c r="B136" s="70"/>
      <c r="C136" s="70"/>
      <c r="D136" s="70"/>
      <c r="E136" s="70"/>
      <c r="F136" s="70"/>
      <c r="G136" s="72"/>
    </row>
    <row r="137" spans="1:7" x14ac:dyDescent="0.3">
      <c r="A137" s="71"/>
      <c r="B137" s="70"/>
      <c r="C137" s="70"/>
      <c r="D137" s="70"/>
      <c r="E137" s="70"/>
      <c r="F137" s="70"/>
      <c r="G137" s="72"/>
    </row>
    <row r="138" spans="1:7" x14ac:dyDescent="0.3">
      <c r="A138" s="71"/>
      <c r="B138" s="70"/>
      <c r="C138" s="70"/>
      <c r="D138" s="70"/>
      <c r="E138" s="70"/>
      <c r="F138" s="70"/>
      <c r="G138" s="72"/>
    </row>
    <row r="139" spans="1:7" x14ac:dyDescent="0.3">
      <c r="A139" s="71"/>
      <c r="B139" s="70"/>
      <c r="C139" s="70"/>
      <c r="D139" s="70"/>
      <c r="E139" s="70"/>
      <c r="F139" s="70"/>
      <c r="G139" s="72"/>
    </row>
    <row r="140" spans="1:7" x14ac:dyDescent="0.3">
      <c r="A140" s="71"/>
      <c r="B140" s="70"/>
      <c r="C140" s="70"/>
      <c r="D140" s="70"/>
      <c r="E140" s="70"/>
      <c r="F140" s="70"/>
      <c r="G140" s="72"/>
    </row>
    <row r="141" spans="1:7" x14ac:dyDescent="0.3">
      <c r="A141" s="71"/>
      <c r="B141" s="70"/>
      <c r="C141" s="70"/>
      <c r="D141" s="70"/>
      <c r="E141" s="70"/>
      <c r="F141" s="70"/>
      <c r="G141" s="72"/>
    </row>
    <row r="142" spans="1:7" x14ac:dyDescent="0.3">
      <c r="A142" s="71"/>
      <c r="B142" s="70"/>
      <c r="C142" s="70"/>
      <c r="D142" s="70"/>
      <c r="E142" s="70"/>
      <c r="F142" s="70"/>
      <c r="G142" s="72"/>
    </row>
    <row r="143" spans="1:7" x14ac:dyDescent="0.3">
      <c r="A143" s="71"/>
      <c r="B143" s="70"/>
      <c r="C143" s="70"/>
      <c r="D143" s="70"/>
      <c r="E143" s="70"/>
      <c r="F143" s="70"/>
      <c r="G143" s="72"/>
    </row>
    <row r="144" spans="1:7" x14ac:dyDescent="0.3">
      <c r="A144" s="71"/>
      <c r="B144" s="70"/>
      <c r="C144" s="70"/>
      <c r="D144" s="70"/>
      <c r="E144" s="70"/>
      <c r="F144" s="70"/>
      <c r="G144" s="72"/>
    </row>
    <row r="145" spans="1:7" x14ac:dyDescent="0.3">
      <c r="A145" s="71"/>
      <c r="B145" s="70"/>
      <c r="C145" s="70"/>
      <c r="D145" s="70"/>
      <c r="E145" s="70"/>
      <c r="F145" s="70"/>
      <c r="G145" s="72"/>
    </row>
    <row r="146" spans="1:7" x14ac:dyDescent="0.3">
      <c r="A146" s="71"/>
      <c r="B146" s="70"/>
      <c r="C146" s="70"/>
      <c r="D146" s="70"/>
      <c r="E146" s="70"/>
      <c r="F146" s="70"/>
      <c r="G146" s="72"/>
    </row>
    <row r="147" spans="1:7" x14ac:dyDescent="0.3">
      <c r="A147" s="71"/>
      <c r="B147" s="70"/>
      <c r="C147" s="70"/>
      <c r="D147" s="70"/>
      <c r="E147" s="70"/>
      <c r="F147" s="70"/>
      <c r="G147" s="72"/>
    </row>
    <row r="148" spans="1:7" x14ac:dyDescent="0.3">
      <c r="A148" s="71"/>
      <c r="B148" s="70"/>
      <c r="C148" s="70"/>
      <c r="D148" s="70"/>
      <c r="E148" s="70"/>
      <c r="F148" s="70"/>
      <c r="G148" s="72"/>
    </row>
    <row r="149" spans="1:7" x14ac:dyDescent="0.3">
      <c r="A149" s="71"/>
      <c r="B149" s="70"/>
      <c r="C149" s="70"/>
      <c r="D149" s="70"/>
      <c r="E149" s="70"/>
      <c r="F149" s="70"/>
      <c r="G149" s="72"/>
    </row>
    <row r="150" spans="1:7" x14ac:dyDescent="0.3">
      <c r="A150" s="71"/>
      <c r="B150" s="70"/>
      <c r="C150" s="70"/>
      <c r="D150" s="70"/>
      <c r="E150" s="70"/>
      <c r="F150" s="70"/>
      <c r="G150" s="72"/>
    </row>
    <row r="151" spans="1:7" x14ac:dyDescent="0.3">
      <c r="A151" s="71"/>
      <c r="B151" s="70"/>
      <c r="C151" s="70"/>
      <c r="D151" s="70"/>
      <c r="E151" s="70"/>
      <c r="F151" s="70"/>
      <c r="G151" s="72"/>
    </row>
    <row r="152" spans="1:7" x14ac:dyDescent="0.3">
      <c r="A152" s="71"/>
      <c r="B152" s="70"/>
      <c r="C152" s="70"/>
      <c r="D152" s="70"/>
      <c r="E152" s="70"/>
      <c r="F152" s="70"/>
      <c r="G152" s="72"/>
    </row>
    <row r="153" spans="1:7" x14ac:dyDescent="0.3">
      <c r="A153" s="71"/>
      <c r="B153" s="70"/>
      <c r="C153" s="70"/>
      <c r="D153" s="70"/>
      <c r="E153" s="70"/>
      <c r="F153" s="70"/>
      <c r="G153" s="72"/>
    </row>
    <row r="154" spans="1:7" x14ac:dyDescent="0.3">
      <c r="A154" s="71"/>
      <c r="B154" s="70"/>
      <c r="C154" s="70"/>
      <c r="D154" s="70"/>
      <c r="E154" s="70"/>
      <c r="F154" s="70"/>
      <c r="G154" s="72"/>
    </row>
    <row r="155" spans="1:7" x14ac:dyDescent="0.3">
      <c r="A155" s="71"/>
      <c r="B155" s="70"/>
      <c r="C155" s="70"/>
      <c r="D155" s="70"/>
      <c r="E155" s="70"/>
      <c r="F155" s="70"/>
      <c r="G155" s="72"/>
    </row>
    <row r="156" spans="1:7" x14ac:dyDescent="0.3">
      <c r="A156" s="71"/>
      <c r="B156" s="70"/>
      <c r="C156" s="70"/>
      <c r="D156" s="70"/>
      <c r="E156" s="70"/>
      <c r="F156" s="70"/>
      <c r="G156" s="72"/>
    </row>
    <row r="157" spans="1:7" x14ac:dyDescent="0.3">
      <c r="A157" s="71"/>
      <c r="B157" s="70"/>
      <c r="C157" s="70"/>
      <c r="D157" s="70"/>
      <c r="E157" s="70"/>
      <c r="F157" s="70"/>
      <c r="G157" s="72"/>
    </row>
    <row r="158" spans="1:7" x14ac:dyDescent="0.3">
      <c r="A158" s="71"/>
      <c r="B158" s="70"/>
      <c r="C158" s="70"/>
      <c r="D158" s="70"/>
      <c r="E158" s="70"/>
      <c r="F158" s="70"/>
      <c r="G158" s="72"/>
    </row>
    <row r="159" spans="1:7" x14ac:dyDescent="0.3">
      <c r="A159" s="71"/>
      <c r="B159" s="70"/>
      <c r="C159" s="70"/>
      <c r="D159" s="70"/>
      <c r="E159" s="70"/>
      <c r="F159" s="70"/>
      <c r="G159" s="72"/>
    </row>
    <row r="160" spans="1:7" x14ac:dyDescent="0.3">
      <c r="A160" s="71"/>
      <c r="B160" s="70"/>
      <c r="C160" s="70"/>
      <c r="D160" s="70"/>
      <c r="E160" s="70"/>
      <c r="F160" s="70"/>
      <c r="G160" s="72"/>
    </row>
    <row r="161" spans="1:7" x14ac:dyDescent="0.3">
      <c r="A161" s="71"/>
      <c r="B161" s="70"/>
      <c r="C161" s="70"/>
      <c r="D161" s="70"/>
      <c r="E161" s="70"/>
      <c r="F161" s="70"/>
      <c r="G161" s="72"/>
    </row>
    <row r="162" spans="1:7" x14ac:dyDescent="0.3">
      <c r="A162" s="71"/>
      <c r="B162" s="70"/>
      <c r="C162" s="70"/>
      <c r="D162" s="70"/>
      <c r="E162" s="70"/>
      <c r="F162" s="70"/>
      <c r="G162" s="72"/>
    </row>
    <row r="163" spans="1:7" x14ac:dyDescent="0.3">
      <c r="A163" s="71"/>
      <c r="B163" s="70"/>
      <c r="C163" s="70"/>
      <c r="D163" s="70"/>
      <c r="E163" s="70"/>
      <c r="F163" s="70"/>
      <c r="G163" s="72"/>
    </row>
    <row r="164" spans="1:7" x14ac:dyDescent="0.3">
      <c r="A164" s="71"/>
      <c r="B164" s="70"/>
      <c r="C164" s="70"/>
      <c r="D164" s="70"/>
      <c r="E164" s="70"/>
      <c r="F164" s="70"/>
      <c r="G164" s="72"/>
    </row>
    <row r="165" spans="1:7" x14ac:dyDescent="0.3">
      <c r="A165" s="71"/>
      <c r="B165" s="70"/>
      <c r="C165" s="70"/>
      <c r="D165" s="70"/>
      <c r="E165" s="70"/>
      <c r="F165" s="70"/>
      <c r="G165" s="72"/>
    </row>
    <row r="166" spans="1:7" x14ac:dyDescent="0.3">
      <c r="A166" s="71"/>
      <c r="B166" s="70"/>
      <c r="C166" s="70"/>
      <c r="D166" s="70"/>
      <c r="E166" s="70"/>
      <c r="F166" s="70"/>
      <c r="G166" s="72"/>
    </row>
    <row r="167" spans="1:7" x14ac:dyDescent="0.3">
      <c r="A167" s="71"/>
      <c r="B167" s="70"/>
      <c r="C167" s="70"/>
      <c r="D167" s="70"/>
      <c r="E167" s="70"/>
      <c r="F167" s="70"/>
      <c r="G167" s="72"/>
    </row>
    <row r="168" spans="1:7" x14ac:dyDescent="0.3">
      <c r="A168" s="71"/>
      <c r="B168" s="70"/>
      <c r="C168" s="70"/>
      <c r="D168" s="70"/>
      <c r="E168" s="70"/>
      <c r="F168" s="70"/>
      <c r="G168" s="72"/>
    </row>
    <row r="169" spans="1:7" x14ac:dyDescent="0.3">
      <c r="A169" s="71"/>
      <c r="B169" s="70"/>
      <c r="C169" s="70"/>
      <c r="D169" s="70"/>
      <c r="E169" s="70"/>
      <c r="F169" s="70"/>
      <c r="G169" s="72"/>
    </row>
    <row r="170" spans="1:7" x14ac:dyDescent="0.3">
      <c r="A170" s="71"/>
      <c r="B170" s="70"/>
      <c r="C170" s="70"/>
      <c r="D170" s="70"/>
      <c r="E170" s="70"/>
      <c r="F170" s="70"/>
      <c r="G170" s="72"/>
    </row>
    <row r="171" spans="1:7" x14ac:dyDescent="0.3">
      <c r="A171" s="71"/>
      <c r="B171" s="70"/>
      <c r="C171" s="70"/>
      <c r="D171" s="70"/>
      <c r="E171" s="70"/>
      <c r="F171" s="70"/>
      <c r="G171" s="72"/>
    </row>
    <row r="172" spans="1:7" x14ac:dyDescent="0.3">
      <c r="A172" s="71"/>
      <c r="B172" s="70"/>
      <c r="C172" s="70"/>
      <c r="D172" s="70"/>
      <c r="E172" s="70"/>
      <c r="F172" s="70"/>
      <c r="G172" s="72"/>
    </row>
    <row r="173" spans="1:7" x14ac:dyDescent="0.3">
      <c r="A173" s="71"/>
      <c r="B173" s="70"/>
      <c r="C173" s="70"/>
      <c r="D173" s="70"/>
      <c r="E173" s="70"/>
      <c r="F173" s="70"/>
      <c r="G173" s="72"/>
    </row>
    <row r="174" spans="1:7" x14ac:dyDescent="0.3">
      <c r="A174" s="71"/>
      <c r="B174" s="70"/>
      <c r="C174" s="70"/>
      <c r="D174" s="70"/>
      <c r="E174" s="70"/>
      <c r="F174" s="70"/>
      <c r="G174" s="72"/>
    </row>
    <row r="175" spans="1:7" x14ac:dyDescent="0.3">
      <c r="A175" s="71"/>
      <c r="B175" s="70"/>
      <c r="C175" s="70"/>
      <c r="D175" s="70"/>
      <c r="E175" s="70"/>
      <c r="F175" s="70"/>
      <c r="G175" s="72"/>
    </row>
    <row r="176" spans="1:7" x14ac:dyDescent="0.3">
      <c r="A176" s="71"/>
      <c r="B176" s="70"/>
      <c r="C176" s="70"/>
      <c r="D176" s="70"/>
      <c r="E176" s="70"/>
      <c r="F176" s="70"/>
      <c r="G176" s="72"/>
    </row>
    <row r="177" spans="1:7" x14ac:dyDescent="0.3">
      <c r="A177" s="71"/>
      <c r="B177" s="70"/>
      <c r="C177" s="70"/>
      <c r="D177" s="70"/>
      <c r="E177" s="70"/>
      <c r="F177" s="70"/>
      <c r="G177" s="72"/>
    </row>
    <row r="178" spans="1:7" x14ac:dyDescent="0.3">
      <c r="A178" s="71"/>
      <c r="B178" s="70"/>
      <c r="C178" s="70"/>
      <c r="D178" s="70"/>
      <c r="E178" s="70"/>
      <c r="F178" s="70"/>
      <c r="G178" s="72"/>
    </row>
    <row r="179" spans="1:7" x14ac:dyDescent="0.3">
      <c r="A179" s="71"/>
      <c r="B179" s="70"/>
      <c r="C179" s="70"/>
      <c r="D179" s="70"/>
      <c r="E179" s="70"/>
      <c r="F179" s="70"/>
      <c r="G179" s="72"/>
    </row>
    <row r="180" spans="1:7" x14ac:dyDescent="0.3">
      <c r="A180" s="71"/>
      <c r="B180" s="70"/>
      <c r="C180" s="70"/>
      <c r="D180" s="70"/>
      <c r="E180" s="70"/>
      <c r="F180" s="70"/>
      <c r="G180" s="72"/>
    </row>
    <row r="181" spans="1:7" x14ac:dyDescent="0.3">
      <c r="A181" s="71"/>
      <c r="B181" s="70"/>
      <c r="C181" s="70"/>
      <c r="D181" s="70"/>
      <c r="E181" s="70"/>
      <c r="F181" s="70"/>
      <c r="G181" s="72"/>
    </row>
    <row r="182" spans="1:7" x14ac:dyDescent="0.3">
      <c r="A182" s="71"/>
      <c r="B182" s="70"/>
      <c r="C182" s="70"/>
      <c r="D182" s="70"/>
      <c r="E182" s="70"/>
      <c r="F182" s="70"/>
      <c r="G182" s="72"/>
    </row>
    <row r="183" spans="1:7" x14ac:dyDescent="0.3">
      <c r="A183" s="71"/>
      <c r="B183" s="70"/>
      <c r="C183" s="70"/>
      <c r="D183" s="70"/>
      <c r="E183" s="70"/>
      <c r="F183" s="70"/>
      <c r="G183" s="72"/>
    </row>
    <row r="184" spans="1:7" x14ac:dyDescent="0.3">
      <c r="A184" s="71"/>
      <c r="B184" s="70"/>
      <c r="C184" s="70"/>
      <c r="D184" s="70"/>
      <c r="E184" s="70"/>
      <c r="F184" s="70"/>
      <c r="G184" s="72"/>
    </row>
    <row r="185" spans="1:7" x14ac:dyDescent="0.3">
      <c r="A185" s="71"/>
      <c r="B185" s="70"/>
      <c r="C185" s="70"/>
      <c r="D185" s="70"/>
      <c r="E185" s="70"/>
      <c r="F185" s="70"/>
      <c r="G185" s="72"/>
    </row>
    <row r="186" spans="1:7" x14ac:dyDescent="0.3">
      <c r="A186" s="71"/>
      <c r="B186" s="70"/>
      <c r="C186" s="70"/>
      <c r="D186" s="70"/>
      <c r="E186" s="70"/>
      <c r="F186" s="70"/>
      <c r="G186" s="72"/>
    </row>
    <row r="187" spans="1:7" x14ac:dyDescent="0.3">
      <c r="A187" s="71"/>
      <c r="B187" s="70"/>
      <c r="C187" s="70"/>
      <c r="D187" s="70"/>
      <c r="E187" s="70"/>
      <c r="F187" s="70"/>
      <c r="G187" s="72"/>
    </row>
    <row r="188" spans="1:7" x14ac:dyDescent="0.3">
      <c r="A188" s="71"/>
      <c r="B188" s="70"/>
      <c r="C188" s="70"/>
      <c r="D188" s="70"/>
      <c r="E188" s="70"/>
      <c r="F188" s="70"/>
      <c r="G188" s="72"/>
    </row>
    <row r="189" spans="1:7" x14ac:dyDescent="0.3">
      <c r="A189" s="71"/>
      <c r="B189" s="70"/>
      <c r="C189" s="70"/>
      <c r="D189" s="70"/>
      <c r="E189" s="70"/>
      <c r="F189" s="70"/>
      <c r="G189" s="72"/>
    </row>
    <row r="190" spans="1:7" x14ac:dyDescent="0.3">
      <c r="A190" s="71"/>
      <c r="B190" s="70"/>
      <c r="C190" s="70"/>
      <c r="D190" s="70"/>
      <c r="E190" s="70"/>
      <c r="F190" s="70"/>
      <c r="G190" s="72"/>
    </row>
    <row r="191" spans="1:7" x14ac:dyDescent="0.3">
      <c r="A191" s="71"/>
      <c r="B191" s="70"/>
      <c r="C191" s="70"/>
      <c r="D191" s="70"/>
      <c r="E191" s="70"/>
      <c r="F191" s="70"/>
      <c r="G191" s="72"/>
    </row>
    <row r="192" spans="1:7" x14ac:dyDescent="0.3">
      <c r="A192" s="71"/>
      <c r="B192" s="70"/>
      <c r="C192" s="70"/>
      <c r="D192" s="70"/>
      <c r="E192" s="70"/>
      <c r="F192" s="70"/>
      <c r="G192" s="72"/>
    </row>
    <row r="193" spans="1:7" x14ac:dyDescent="0.3">
      <c r="A193" s="71"/>
      <c r="B193" s="70"/>
      <c r="C193" s="70"/>
      <c r="D193" s="70"/>
      <c r="E193" s="70"/>
      <c r="F193" s="70"/>
      <c r="G193" s="72"/>
    </row>
    <row r="194" spans="1:7" x14ac:dyDescent="0.3">
      <c r="A194" s="71"/>
      <c r="B194" s="70"/>
      <c r="C194" s="70"/>
      <c r="D194" s="70"/>
      <c r="E194" s="70"/>
      <c r="F194" s="70"/>
      <c r="G194" s="72"/>
    </row>
    <row r="195" spans="1:7" x14ac:dyDescent="0.3">
      <c r="A195" s="71"/>
      <c r="B195" s="70"/>
      <c r="C195" s="70"/>
      <c r="D195" s="70"/>
      <c r="E195" s="70"/>
      <c r="F195" s="70"/>
      <c r="G195" s="72"/>
    </row>
    <row r="196" spans="1:7" x14ac:dyDescent="0.3">
      <c r="A196" s="71"/>
      <c r="B196" s="70"/>
      <c r="C196" s="70"/>
      <c r="D196" s="70"/>
      <c r="E196" s="70"/>
      <c r="F196" s="70"/>
      <c r="G196" s="72"/>
    </row>
    <row r="197" spans="1:7" x14ac:dyDescent="0.3">
      <c r="A197" s="71"/>
      <c r="B197" s="70"/>
      <c r="C197" s="70"/>
      <c r="D197" s="70"/>
      <c r="E197" s="70"/>
      <c r="F197" s="70"/>
      <c r="G197" s="72"/>
    </row>
    <row r="198" spans="1:7" x14ac:dyDescent="0.3">
      <c r="A198" s="71"/>
      <c r="B198" s="70"/>
      <c r="C198" s="70"/>
      <c r="D198" s="70"/>
      <c r="E198" s="70"/>
      <c r="F198" s="70"/>
      <c r="G198" s="72"/>
    </row>
    <row r="199" spans="1:7" x14ac:dyDescent="0.3">
      <c r="A199" s="71"/>
      <c r="B199" s="70"/>
      <c r="C199" s="70"/>
      <c r="D199" s="70"/>
      <c r="E199" s="70"/>
      <c r="F199" s="70"/>
      <c r="G199" s="72"/>
    </row>
    <row r="200" spans="1:7" x14ac:dyDescent="0.3">
      <c r="A200" s="71"/>
      <c r="B200" s="70"/>
      <c r="C200" s="70"/>
      <c r="D200" s="70"/>
      <c r="E200" s="70"/>
      <c r="F200" s="70"/>
      <c r="G200" s="72"/>
    </row>
    <row r="201" spans="1:7" x14ac:dyDescent="0.3">
      <c r="A201" s="71"/>
      <c r="B201" s="70"/>
      <c r="C201" s="70"/>
      <c r="D201" s="70"/>
      <c r="E201" s="70"/>
      <c r="F201" s="70"/>
      <c r="G201" s="72"/>
    </row>
    <row r="202" spans="1:7" x14ac:dyDescent="0.3">
      <c r="A202" s="71"/>
      <c r="B202" s="70"/>
      <c r="C202" s="70"/>
      <c r="D202" s="70"/>
      <c r="E202" s="70"/>
      <c r="F202" s="70"/>
      <c r="G202" s="72"/>
    </row>
    <row r="203" spans="1:7" x14ac:dyDescent="0.3">
      <c r="A203" s="71"/>
      <c r="B203" s="70"/>
      <c r="C203" s="70"/>
      <c r="D203" s="70"/>
      <c r="E203" s="70"/>
      <c r="F203" s="70"/>
      <c r="G203" s="72"/>
    </row>
    <row r="204" spans="1:7" x14ac:dyDescent="0.3">
      <c r="A204" s="71"/>
      <c r="B204" s="70"/>
      <c r="C204" s="70"/>
      <c r="D204" s="70"/>
      <c r="E204" s="70"/>
      <c r="F204" s="70"/>
      <c r="G204" s="72"/>
    </row>
    <row r="205" spans="1:7" x14ac:dyDescent="0.3">
      <c r="A205" s="71"/>
      <c r="B205" s="70"/>
      <c r="C205" s="70"/>
      <c r="D205" s="70"/>
      <c r="E205" s="70"/>
      <c r="F205" s="70"/>
      <c r="G205" s="72"/>
    </row>
    <row r="206" spans="1:7" x14ac:dyDescent="0.3">
      <c r="A206" s="71"/>
      <c r="B206" s="70"/>
      <c r="C206" s="70"/>
      <c r="D206" s="70"/>
      <c r="E206" s="70"/>
      <c r="F206" s="70"/>
      <c r="G206" s="72"/>
    </row>
    <row r="207" spans="1:7" x14ac:dyDescent="0.3">
      <c r="A207" s="71"/>
      <c r="B207" s="70"/>
      <c r="C207" s="70"/>
      <c r="D207" s="70"/>
      <c r="E207" s="70"/>
      <c r="F207" s="70"/>
      <c r="G207" s="72"/>
    </row>
    <row r="208" spans="1:7" x14ac:dyDescent="0.3">
      <c r="A208" s="71"/>
      <c r="B208" s="70"/>
      <c r="C208" s="70"/>
      <c r="D208" s="70"/>
      <c r="E208" s="70"/>
      <c r="F208" s="70"/>
      <c r="G208" s="72"/>
    </row>
    <row r="209" spans="1:7" x14ac:dyDescent="0.3">
      <c r="A209" s="71"/>
      <c r="B209" s="70"/>
      <c r="C209" s="70"/>
      <c r="D209" s="70"/>
      <c r="E209" s="70"/>
      <c r="F209" s="70"/>
      <c r="G209" s="72"/>
    </row>
    <row r="210" spans="1:7" x14ac:dyDescent="0.3">
      <c r="A210" s="71"/>
      <c r="B210" s="70"/>
      <c r="C210" s="70"/>
      <c r="D210" s="70"/>
      <c r="E210" s="70"/>
      <c r="F210" s="70"/>
      <c r="G210" s="72"/>
    </row>
    <row r="211" spans="1:7" x14ac:dyDescent="0.3">
      <c r="A211" s="71"/>
      <c r="B211" s="70"/>
      <c r="C211" s="70"/>
      <c r="D211" s="70"/>
      <c r="E211" s="70"/>
      <c r="F211" s="70"/>
      <c r="G211" s="72"/>
    </row>
    <row r="212" spans="1:7" x14ac:dyDescent="0.3">
      <c r="A212" s="71"/>
      <c r="B212" s="70"/>
      <c r="C212" s="70"/>
      <c r="D212" s="70"/>
      <c r="E212" s="70"/>
      <c r="F212" s="70"/>
      <c r="G212" s="72"/>
    </row>
    <row r="213" spans="1:7" x14ac:dyDescent="0.3">
      <c r="A213" s="71"/>
      <c r="B213" s="70"/>
      <c r="C213" s="70"/>
      <c r="D213" s="70"/>
      <c r="E213" s="70"/>
      <c r="F213" s="70"/>
      <c r="G213" s="72"/>
    </row>
    <row r="214" spans="1:7" x14ac:dyDescent="0.3">
      <c r="A214" s="71"/>
      <c r="B214" s="70"/>
      <c r="C214" s="70"/>
      <c r="D214" s="70"/>
      <c r="E214" s="70"/>
      <c r="F214" s="70"/>
      <c r="G214" s="72"/>
    </row>
    <row r="215" spans="1:7" x14ac:dyDescent="0.3">
      <c r="A215" s="71"/>
      <c r="B215" s="70"/>
      <c r="C215" s="70"/>
      <c r="D215" s="70"/>
      <c r="E215" s="70"/>
      <c r="F215" s="70"/>
      <c r="G215" s="72"/>
    </row>
    <row r="216" spans="1:7" x14ac:dyDescent="0.3">
      <c r="A216" s="71"/>
      <c r="B216" s="70"/>
      <c r="C216" s="70"/>
      <c r="D216" s="70"/>
      <c r="E216" s="70"/>
      <c r="F216" s="70"/>
      <c r="G216" s="72"/>
    </row>
    <row r="217" spans="1:7" x14ac:dyDescent="0.3">
      <c r="A217" s="71"/>
      <c r="B217" s="70"/>
      <c r="C217" s="70"/>
      <c r="D217" s="70"/>
      <c r="E217" s="70"/>
      <c r="F217" s="70"/>
      <c r="G217" s="72"/>
    </row>
    <row r="218" spans="1:7" x14ac:dyDescent="0.3">
      <c r="A218" s="71"/>
      <c r="B218" s="70"/>
      <c r="C218" s="70"/>
      <c r="D218" s="70"/>
      <c r="E218" s="70"/>
      <c r="F218" s="70"/>
      <c r="G218" s="72"/>
    </row>
    <row r="219" spans="1:7" x14ac:dyDescent="0.3">
      <c r="A219" s="71"/>
      <c r="B219" s="70"/>
      <c r="C219" s="70"/>
      <c r="D219" s="70"/>
      <c r="E219" s="70"/>
      <c r="F219" s="70"/>
      <c r="G219" s="72"/>
    </row>
    <row r="220" spans="1:7" x14ac:dyDescent="0.3">
      <c r="A220" s="71"/>
      <c r="B220" s="70"/>
      <c r="C220" s="70"/>
      <c r="D220" s="70"/>
      <c r="E220" s="70"/>
      <c r="F220" s="70"/>
      <c r="G220" s="72"/>
    </row>
    <row r="221" spans="1:7" x14ac:dyDescent="0.3">
      <c r="A221" s="71"/>
      <c r="B221" s="70"/>
      <c r="C221" s="70"/>
      <c r="D221" s="70"/>
      <c r="E221" s="70"/>
      <c r="F221" s="70"/>
      <c r="G221" s="72"/>
    </row>
    <row r="222" spans="1:7" x14ac:dyDescent="0.3">
      <c r="A222" s="71"/>
      <c r="B222" s="70"/>
      <c r="C222" s="70"/>
      <c r="D222" s="70"/>
      <c r="E222" s="70"/>
      <c r="F222" s="70"/>
      <c r="G222" s="72"/>
    </row>
    <row r="223" spans="1:7" x14ac:dyDescent="0.3">
      <c r="A223" s="71"/>
      <c r="B223" s="70"/>
      <c r="C223" s="70"/>
      <c r="D223" s="70"/>
      <c r="E223" s="70"/>
      <c r="F223" s="70"/>
      <c r="G223" s="72"/>
    </row>
    <row r="224" spans="1:7" x14ac:dyDescent="0.3">
      <c r="A224" s="71"/>
      <c r="B224" s="70"/>
      <c r="C224" s="70"/>
      <c r="D224" s="70"/>
      <c r="E224" s="70"/>
      <c r="F224" s="70"/>
      <c r="G224" s="72"/>
    </row>
    <row r="225" spans="1:7" x14ac:dyDescent="0.3">
      <c r="A225" s="71"/>
      <c r="B225" s="70"/>
      <c r="C225" s="70"/>
      <c r="D225" s="70"/>
      <c r="E225" s="70"/>
      <c r="F225" s="70"/>
      <c r="G225" s="72"/>
    </row>
    <row r="226" spans="1:7" x14ac:dyDescent="0.3">
      <c r="A226" s="71"/>
      <c r="B226" s="70"/>
      <c r="C226" s="70"/>
      <c r="D226" s="70"/>
      <c r="E226" s="70"/>
      <c r="F226" s="70"/>
      <c r="G226" s="72"/>
    </row>
    <row r="227" spans="1:7" x14ac:dyDescent="0.3">
      <c r="A227" s="71"/>
      <c r="B227" s="70"/>
      <c r="C227" s="70"/>
      <c r="D227" s="70"/>
      <c r="E227" s="70"/>
      <c r="F227" s="70"/>
      <c r="G227" s="72"/>
    </row>
    <row r="228" spans="1:7" x14ac:dyDescent="0.3">
      <c r="A228" s="71"/>
      <c r="B228" s="70"/>
      <c r="C228" s="70"/>
      <c r="D228" s="70"/>
      <c r="E228" s="70"/>
      <c r="F228" s="70"/>
      <c r="G228" s="72"/>
    </row>
    <row r="229" spans="1:7" x14ac:dyDescent="0.3">
      <c r="A229" s="71"/>
      <c r="B229" s="70"/>
      <c r="C229" s="70"/>
      <c r="D229" s="70"/>
      <c r="E229" s="70"/>
      <c r="F229" s="70"/>
      <c r="G229" s="72"/>
    </row>
    <row r="230" spans="1:7" x14ac:dyDescent="0.3">
      <c r="A230" s="71"/>
      <c r="B230" s="70"/>
      <c r="C230" s="70"/>
      <c r="D230" s="70"/>
      <c r="E230" s="70"/>
      <c r="F230" s="70"/>
      <c r="G230" s="72"/>
    </row>
    <row r="231" spans="1:7" x14ac:dyDescent="0.3">
      <c r="A231" s="71"/>
      <c r="B231" s="70"/>
      <c r="C231" s="70"/>
      <c r="D231" s="70"/>
      <c r="E231" s="70"/>
      <c r="F231" s="70"/>
      <c r="G231" s="72"/>
    </row>
    <row r="232" spans="1:7" x14ac:dyDescent="0.3">
      <c r="A232" s="71"/>
      <c r="B232" s="70"/>
      <c r="C232" s="70"/>
      <c r="D232" s="70"/>
      <c r="E232" s="70"/>
      <c r="F232" s="70"/>
      <c r="G232" s="72"/>
    </row>
    <row r="233" spans="1:7" x14ac:dyDescent="0.3">
      <c r="A233" s="71"/>
      <c r="B233" s="70"/>
      <c r="C233" s="70"/>
      <c r="D233" s="70"/>
      <c r="E233" s="70"/>
      <c r="F233" s="70"/>
      <c r="G233" s="72"/>
    </row>
    <row r="234" spans="1:7" x14ac:dyDescent="0.3">
      <c r="A234" s="71"/>
      <c r="B234" s="70"/>
      <c r="C234" s="70"/>
      <c r="D234" s="70"/>
      <c r="E234" s="70"/>
      <c r="F234" s="70"/>
      <c r="G234" s="72"/>
    </row>
    <row r="235" spans="1:7" x14ac:dyDescent="0.3">
      <c r="A235" s="71"/>
      <c r="B235" s="70"/>
      <c r="C235" s="70"/>
      <c r="D235" s="70"/>
      <c r="E235" s="70"/>
      <c r="F235" s="70"/>
      <c r="G235" s="72"/>
    </row>
    <row r="236" spans="1:7" x14ac:dyDescent="0.3">
      <c r="A236" s="71"/>
      <c r="B236" s="70"/>
      <c r="C236" s="70"/>
      <c r="D236" s="70"/>
      <c r="E236" s="70"/>
      <c r="F236" s="70"/>
      <c r="G236" s="72"/>
    </row>
    <row r="237" spans="1:7" x14ac:dyDescent="0.3">
      <c r="A237" s="71"/>
      <c r="B237" s="70"/>
      <c r="C237" s="70"/>
      <c r="D237" s="70"/>
      <c r="E237" s="70"/>
      <c r="F237" s="70"/>
      <c r="G237" s="72"/>
    </row>
    <row r="238" spans="1:7" x14ac:dyDescent="0.3">
      <c r="A238" s="71"/>
      <c r="B238" s="70"/>
      <c r="C238" s="70"/>
      <c r="D238" s="70"/>
      <c r="E238" s="70"/>
      <c r="F238" s="70"/>
      <c r="G238" s="72"/>
    </row>
    <row r="239" spans="1:7" x14ac:dyDescent="0.3">
      <c r="A239" s="71"/>
      <c r="B239" s="70"/>
      <c r="C239" s="70"/>
      <c r="D239" s="70"/>
      <c r="E239" s="70"/>
      <c r="F239" s="70"/>
      <c r="G239" s="72"/>
    </row>
    <row r="240" spans="1:7" x14ac:dyDescent="0.3">
      <c r="A240" s="71"/>
      <c r="B240" s="70"/>
      <c r="C240" s="70"/>
      <c r="D240" s="70"/>
      <c r="E240" s="70"/>
      <c r="F240" s="70"/>
      <c r="G240" s="72"/>
    </row>
    <row r="241" spans="1:7" x14ac:dyDescent="0.3">
      <c r="A241" s="71"/>
      <c r="B241" s="70"/>
      <c r="C241" s="70"/>
      <c r="D241" s="70"/>
      <c r="E241" s="70"/>
      <c r="F241" s="70"/>
      <c r="G241" s="72"/>
    </row>
    <row r="242" spans="1:7" x14ac:dyDescent="0.3">
      <c r="A242" s="71"/>
      <c r="B242" s="70"/>
      <c r="C242" s="70"/>
      <c r="D242" s="70"/>
      <c r="E242" s="70"/>
      <c r="F242" s="70"/>
      <c r="G242" s="72"/>
    </row>
    <row r="243" spans="1:7" x14ac:dyDescent="0.3">
      <c r="A243" s="71"/>
      <c r="B243" s="70"/>
      <c r="C243" s="70"/>
      <c r="D243" s="70"/>
      <c r="E243" s="70"/>
      <c r="F243" s="70"/>
      <c r="G243" s="72"/>
    </row>
    <row r="244" spans="1:7" x14ac:dyDescent="0.3">
      <c r="A244" s="71"/>
      <c r="B244" s="70"/>
      <c r="C244" s="70"/>
      <c r="D244" s="70"/>
      <c r="E244" s="70"/>
      <c r="F244" s="70"/>
      <c r="G244" s="72"/>
    </row>
    <row r="245" spans="1:7" x14ac:dyDescent="0.3">
      <c r="A245" s="71"/>
      <c r="B245" s="70"/>
      <c r="C245" s="70"/>
      <c r="D245" s="70"/>
      <c r="E245" s="70"/>
      <c r="F245" s="70"/>
      <c r="G245" s="72"/>
    </row>
    <row r="246" spans="1:7" x14ac:dyDescent="0.3">
      <c r="A246" s="71"/>
      <c r="B246" s="70"/>
      <c r="C246" s="70"/>
      <c r="D246" s="70"/>
      <c r="E246" s="70"/>
      <c r="F246" s="70"/>
      <c r="G246" s="72"/>
    </row>
    <row r="247" spans="1:7" x14ac:dyDescent="0.3">
      <c r="A247" s="71"/>
      <c r="B247" s="70"/>
      <c r="C247" s="70"/>
      <c r="D247" s="70"/>
      <c r="E247" s="70"/>
      <c r="F247" s="70"/>
      <c r="G247" s="72"/>
    </row>
    <row r="248" spans="1:7" x14ac:dyDescent="0.3">
      <c r="A248" s="71"/>
      <c r="B248" s="70"/>
      <c r="C248" s="70"/>
      <c r="D248" s="70"/>
      <c r="E248" s="70"/>
      <c r="F248" s="70"/>
      <c r="G248" s="72"/>
    </row>
    <row r="249" spans="1:7" x14ac:dyDescent="0.3">
      <c r="A249" s="71"/>
      <c r="B249" s="70"/>
      <c r="C249" s="70"/>
      <c r="D249" s="70"/>
      <c r="E249" s="70"/>
      <c r="F249" s="70"/>
      <c r="G249" s="72"/>
    </row>
    <row r="250" spans="1:7" x14ac:dyDescent="0.3">
      <c r="A250" s="71"/>
      <c r="B250" s="70"/>
      <c r="C250" s="70"/>
      <c r="D250" s="70"/>
      <c r="E250" s="70"/>
      <c r="F250" s="70"/>
      <c r="G250" s="72"/>
    </row>
    <row r="251" spans="1:7" x14ac:dyDescent="0.3">
      <c r="A251" s="71"/>
      <c r="B251" s="70"/>
      <c r="C251" s="70"/>
      <c r="D251" s="70"/>
      <c r="E251" s="70"/>
      <c r="F251" s="70"/>
      <c r="G251" s="72"/>
    </row>
    <row r="252" spans="1:7" x14ac:dyDescent="0.3">
      <c r="A252" s="71"/>
      <c r="B252" s="70"/>
      <c r="C252" s="70"/>
      <c r="D252" s="70"/>
      <c r="E252" s="70"/>
      <c r="F252" s="70"/>
      <c r="G252" s="72"/>
    </row>
    <row r="253" spans="1:7" x14ac:dyDescent="0.3">
      <c r="A253" s="71"/>
      <c r="B253" s="70"/>
      <c r="C253" s="70"/>
      <c r="D253" s="70"/>
      <c r="E253" s="70"/>
      <c r="F253" s="70"/>
      <c r="G253" s="72"/>
    </row>
    <row r="254" spans="1:7" x14ac:dyDescent="0.3">
      <c r="A254" s="71"/>
      <c r="B254" s="70"/>
      <c r="C254" s="70"/>
      <c r="D254" s="70"/>
      <c r="E254" s="70"/>
      <c r="F254" s="70"/>
      <c r="G254" s="72"/>
    </row>
    <row r="255" spans="1:7" x14ac:dyDescent="0.3">
      <c r="A255" s="71"/>
      <c r="B255" s="70"/>
      <c r="C255" s="70"/>
      <c r="D255" s="70"/>
      <c r="E255" s="70"/>
      <c r="F255" s="70"/>
      <c r="G255" s="72"/>
    </row>
    <row r="256" spans="1:7" x14ac:dyDescent="0.3">
      <c r="A256" s="71"/>
      <c r="B256" s="70"/>
      <c r="C256" s="70"/>
      <c r="D256" s="70"/>
      <c r="E256" s="70"/>
      <c r="F256" s="70"/>
      <c r="G256" s="72"/>
    </row>
    <row r="257" spans="1:7" x14ac:dyDescent="0.3">
      <c r="A257" s="71"/>
      <c r="B257" s="70"/>
      <c r="C257" s="70"/>
      <c r="D257" s="70"/>
      <c r="E257" s="70"/>
      <c r="F257" s="70"/>
      <c r="G257" s="72"/>
    </row>
    <row r="258" spans="1:7" x14ac:dyDescent="0.3">
      <c r="A258" s="71"/>
      <c r="B258" s="70"/>
      <c r="C258" s="70"/>
      <c r="D258" s="70"/>
      <c r="E258" s="70"/>
      <c r="F258" s="70"/>
      <c r="G258" s="72"/>
    </row>
    <row r="259" spans="1:7" x14ac:dyDescent="0.3">
      <c r="A259" s="71"/>
      <c r="B259" s="70"/>
      <c r="C259" s="70"/>
      <c r="D259" s="70"/>
      <c r="E259" s="70"/>
      <c r="F259" s="70"/>
      <c r="G259" s="72"/>
    </row>
    <row r="260" spans="1:7" x14ac:dyDescent="0.3">
      <c r="A260" s="71"/>
      <c r="B260" s="70"/>
      <c r="C260" s="70"/>
      <c r="D260" s="70"/>
      <c r="E260" s="70"/>
      <c r="F260" s="70"/>
      <c r="G260" s="72"/>
    </row>
    <row r="261" spans="1:7" x14ac:dyDescent="0.3">
      <c r="A261" s="71"/>
      <c r="B261" s="70"/>
      <c r="C261" s="70"/>
      <c r="D261" s="70"/>
      <c r="E261" s="70"/>
      <c r="F261" s="70"/>
      <c r="G261" s="72"/>
    </row>
    <row r="262" spans="1:7" x14ac:dyDescent="0.3">
      <c r="A262" s="71"/>
      <c r="B262" s="70"/>
      <c r="C262" s="70"/>
      <c r="D262" s="70"/>
      <c r="E262" s="70"/>
      <c r="F262" s="70"/>
      <c r="G262" s="72"/>
    </row>
    <row r="263" spans="1:7" x14ac:dyDescent="0.3">
      <c r="A263" s="71"/>
      <c r="B263" s="70"/>
      <c r="C263" s="70"/>
      <c r="D263" s="70"/>
      <c r="E263" s="70"/>
      <c r="F263" s="70"/>
      <c r="G263" s="72"/>
    </row>
    <row r="264" spans="1:7" x14ac:dyDescent="0.3">
      <c r="A264" s="71"/>
      <c r="B264" s="70"/>
      <c r="C264" s="70"/>
      <c r="D264" s="70"/>
      <c r="E264" s="70"/>
      <c r="F264" s="70"/>
      <c r="G264" s="72"/>
    </row>
    <row r="265" spans="1:7" x14ac:dyDescent="0.3">
      <c r="A265" s="71"/>
      <c r="B265" s="70"/>
      <c r="C265" s="70"/>
      <c r="D265" s="70"/>
      <c r="E265" s="70"/>
      <c r="F265" s="70"/>
      <c r="G265" s="72"/>
    </row>
    <row r="266" spans="1:7" x14ac:dyDescent="0.3">
      <c r="A266" s="71"/>
      <c r="B266" s="70"/>
      <c r="C266" s="70"/>
      <c r="D266" s="70"/>
      <c r="E266" s="70"/>
      <c r="F266" s="70"/>
      <c r="G266" s="72"/>
    </row>
    <row r="267" spans="1:7" x14ac:dyDescent="0.3">
      <c r="A267" s="71"/>
      <c r="B267" s="70"/>
      <c r="C267" s="70"/>
      <c r="D267" s="70"/>
      <c r="E267" s="70"/>
      <c r="F267" s="70"/>
      <c r="G267" s="72"/>
    </row>
    <row r="268" spans="1:7" x14ac:dyDescent="0.3">
      <c r="A268" s="71"/>
      <c r="B268" s="70"/>
      <c r="C268" s="70"/>
      <c r="D268" s="70"/>
      <c r="E268" s="70"/>
      <c r="F268" s="70"/>
      <c r="G268" s="72"/>
    </row>
    <row r="269" spans="1:7" x14ac:dyDescent="0.3">
      <c r="A269" s="71"/>
      <c r="B269" s="70"/>
      <c r="C269" s="70"/>
      <c r="D269" s="70"/>
      <c r="E269" s="70"/>
      <c r="F269" s="70"/>
      <c r="G269" s="72"/>
    </row>
    <row r="270" spans="1:7" x14ac:dyDescent="0.3">
      <c r="A270" s="71"/>
      <c r="B270" s="70"/>
      <c r="C270" s="70"/>
      <c r="D270" s="70"/>
      <c r="E270" s="70"/>
      <c r="F270" s="70"/>
      <c r="G270" s="72"/>
    </row>
    <row r="271" spans="1:7" x14ac:dyDescent="0.3">
      <c r="A271" s="71"/>
      <c r="B271" s="70"/>
      <c r="C271" s="70"/>
      <c r="D271" s="70"/>
      <c r="E271" s="70"/>
      <c r="F271" s="70"/>
      <c r="G271" s="72"/>
    </row>
    <row r="272" spans="1:7" x14ac:dyDescent="0.3">
      <c r="A272" s="71"/>
      <c r="B272" s="70"/>
      <c r="C272" s="70"/>
      <c r="D272" s="70"/>
      <c r="E272" s="70"/>
      <c r="F272" s="70"/>
      <c r="G272" s="72"/>
    </row>
    <row r="273" spans="1:7" x14ac:dyDescent="0.3">
      <c r="A273" s="71"/>
      <c r="B273" s="70"/>
      <c r="C273" s="70"/>
      <c r="D273" s="70"/>
      <c r="E273" s="70"/>
      <c r="F273" s="70"/>
      <c r="G273" s="72"/>
    </row>
    <row r="274" spans="1:7" x14ac:dyDescent="0.3">
      <c r="A274" s="71"/>
      <c r="B274" s="70"/>
      <c r="C274" s="70"/>
      <c r="D274" s="70"/>
      <c r="E274" s="70"/>
      <c r="F274" s="70"/>
      <c r="G274" s="72"/>
    </row>
    <row r="275" spans="1:7" x14ac:dyDescent="0.3">
      <c r="A275" s="71"/>
      <c r="B275" s="70"/>
      <c r="C275" s="70"/>
      <c r="D275" s="70"/>
      <c r="E275" s="70"/>
      <c r="F275" s="70"/>
      <c r="G275" s="72"/>
    </row>
    <row r="276" spans="1:7" x14ac:dyDescent="0.3">
      <c r="A276" s="71"/>
      <c r="B276" s="70"/>
      <c r="C276" s="70"/>
      <c r="D276" s="70"/>
      <c r="E276" s="70"/>
      <c r="F276" s="70"/>
      <c r="G276" s="72"/>
    </row>
    <row r="277" spans="1:7" x14ac:dyDescent="0.3">
      <c r="A277" s="71"/>
      <c r="B277" s="70"/>
      <c r="C277" s="70"/>
      <c r="D277" s="70"/>
      <c r="E277" s="70"/>
      <c r="F277" s="70"/>
      <c r="G277" s="72"/>
    </row>
    <row r="278" spans="1:7" x14ac:dyDescent="0.3">
      <c r="A278" s="71"/>
      <c r="B278" s="70"/>
      <c r="C278" s="70"/>
      <c r="D278" s="70"/>
      <c r="E278" s="70"/>
      <c r="F278" s="70"/>
      <c r="G278" s="72"/>
    </row>
    <row r="279" spans="1:7" x14ac:dyDescent="0.3">
      <c r="A279" s="71"/>
      <c r="B279" s="70"/>
      <c r="C279" s="70"/>
      <c r="D279" s="70"/>
      <c r="E279" s="70"/>
      <c r="F279" s="70"/>
      <c r="G279" s="72"/>
    </row>
    <row r="280" spans="1:7" x14ac:dyDescent="0.3">
      <c r="A280" s="71"/>
      <c r="B280" s="70"/>
      <c r="C280" s="70"/>
      <c r="D280" s="70"/>
      <c r="E280" s="70"/>
      <c r="F280" s="70"/>
      <c r="G280" s="72"/>
    </row>
    <row r="281" spans="1:7" x14ac:dyDescent="0.3">
      <c r="A281" s="71"/>
      <c r="B281" s="70"/>
      <c r="C281" s="70"/>
      <c r="D281" s="70"/>
      <c r="E281" s="70"/>
      <c r="F281" s="70"/>
      <c r="G281" s="72"/>
    </row>
    <row r="282" spans="1:7" x14ac:dyDescent="0.3">
      <c r="A282" s="71"/>
      <c r="B282" s="70"/>
      <c r="C282" s="70"/>
      <c r="D282" s="70"/>
      <c r="E282" s="70"/>
      <c r="F282" s="70"/>
      <c r="G282" s="72"/>
    </row>
    <row r="283" spans="1:7" x14ac:dyDescent="0.3">
      <c r="A283" s="71"/>
      <c r="B283" s="70"/>
      <c r="C283" s="70"/>
      <c r="D283" s="70"/>
      <c r="E283" s="70"/>
      <c r="F283" s="70"/>
      <c r="G283" s="72"/>
    </row>
    <row r="284" spans="1:7" x14ac:dyDescent="0.3">
      <c r="A284" s="71"/>
      <c r="B284" s="70"/>
      <c r="C284" s="70"/>
      <c r="D284" s="70"/>
      <c r="E284" s="70"/>
      <c r="F284" s="70"/>
      <c r="G284" s="72"/>
    </row>
    <row r="285" spans="1:7" x14ac:dyDescent="0.3">
      <c r="A285" s="71"/>
      <c r="B285" s="70"/>
      <c r="C285" s="70"/>
      <c r="D285" s="70"/>
      <c r="E285" s="70"/>
      <c r="F285" s="70"/>
      <c r="G285" s="72"/>
    </row>
    <row r="286" spans="1:7" x14ac:dyDescent="0.3">
      <c r="A286" s="71"/>
      <c r="B286" s="70"/>
      <c r="C286" s="70"/>
      <c r="D286" s="70"/>
      <c r="E286" s="70"/>
      <c r="F286" s="70"/>
      <c r="G286" s="72"/>
    </row>
    <row r="287" spans="1:7" x14ac:dyDescent="0.3">
      <c r="A287" s="71"/>
      <c r="B287" s="70"/>
      <c r="C287" s="70"/>
      <c r="D287" s="70"/>
      <c r="E287" s="70"/>
      <c r="F287" s="70"/>
      <c r="G287" s="72"/>
    </row>
    <row r="288" spans="1:7" x14ac:dyDescent="0.3">
      <c r="A288" s="71"/>
      <c r="B288" s="70"/>
      <c r="C288" s="70"/>
      <c r="D288" s="70"/>
      <c r="E288" s="70"/>
      <c r="F288" s="70"/>
      <c r="G288" s="72"/>
    </row>
    <row r="289" spans="1:7" x14ac:dyDescent="0.3">
      <c r="A289" s="71"/>
      <c r="B289" s="70"/>
      <c r="C289" s="70"/>
      <c r="D289" s="70"/>
      <c r="E289" s="70"/>
      <c r="F289" s="70"/>
      <c r="G289" s="72"/>
    </row>
    <row r="290" spans="1:7" x14ac:dyDescent="0.3">
      <c r="A290" s="71"/>
      <c r="B290" s="70"/>
      <c r="C290" s="70"/>
      <c r="D290" s="70"/>
      <c r="E290" s="70"/>
      <c r="F290" s="70"/>
      <c r="G290" s="72"/>
    </row>
    <row r="291" spans="1:7" x14ac:dyDescent="0.3">
      <c r="A291" s="71"/>
      <c r="B291" s="70"/>
      <c r="C291" s="70"/>
      <c r="D291" s="70"/>
      <c r="E291" s="70"/>
      <c r="F291" s="70"/>
      <c r="G291" s="72"/>
    </row>
    <row r="292" spans="1:7" x14ac:dyDescent="0.3">
      <c r="A292" s="71"/>
      <c r="B292" s="70"/>
      <c r="C292" s="70"/>
      <c r="D292" s="70"/>
      <c r="E292" s="70"/>
      <c r="F292" s="70"/>
      <c r="G292" s="72"/>
    </row>
    <row r="293" spans="1:7" x14ac:dyDescent="0.3">
      <c r="A293" s="71"/>
      <c r="B293" s="70"/>
      <c r="C293" s="70"/>
      <c r="D293" s="70"/>
      <c r="E293" s="70"/>
      <c r="F293" s="70"/>
      <c r="G293" s="72"/>
    </row>
    <row r="294" spans="1:7" x14ac:dyDescent="0.3">
      <c r="A294" s="71"/>
      <c r="B294" s="70"/>
      <c r="C294" s="70"/>
      <c r="D294" s="70"/>
      <c r="E294" s="70"/>
      <c r="F294" s="70"/>
      <c r="G294" s="72"/>
    </row>
    <row r="295" spans="1:7" x14ac:dyDescent="0.3">
      <c r="A295" s="71"/>
      <c r="B295" s="70"/>
      <c r="C295" s="70"/>
      <c r="D295" s="70"/>
      <c r="E295" s="70"/>
      <c r="F295" s="70"/>
      <c r="G295" s="72"/>
    </row>
    <row r="296" spans="1:7" x14ac:dyDescent="0.3">
      <c r="A296" s="71"/>
      <c r="B296" s="70"/>
      <c r="C296" s="70"/>
      <c r="D296" s="70"/>
      <c r="E296" s="70"/>
      <c r="F296" s="70"/>
      <c r="G296" s="72"/>
    </row>
    <row r="297" spans="1:7" x14ac:dyDescent="0.3">
      <c r="A297" s="71"/>
      <c r="B297" s="70"/>
      <c r="C297" s="70"/>
      <c r="D297" s="70"/>
      <c r="E297" s="70"/>
      <c r="F297" s="70"/>
      <c r="G297" s="72"/>
    </row>
    <row r="298" spans="1:7" x14ac:dyDescent="0.3">
      <c r="A298" s="71"/>
      <c r="B298" s="70"/>
      <c r="C298" s="70"/>
      <c r="D298" s="70"/>
      <c r="E298" s="70"/>
      <c r="F298" s="70"/>
      <c r="G298" s="72"/>
    </row>
    <row r="299" spans="1:7" x14ac:dyDescent="0.3">
      <c r="A299" s="71"/>
      <c r="B299" s="70"/>
      <c r="C299" s="70"/>
      <c r="D299" s="70"/>
      <c r="E299" s="70"/>
      <c r="F299" s="70"/>
      <c r="G299" s="72"/>
    </row>
    <row r="300" spans="1:7" x14ac:dyDescent="0.3">
      <c r="A300" s="76"/>
      <c r="B300" s="77"/>
      <c r="C300" s="77"/>
      <c r="D300" s="77"/>
      <c r="E300" s="77"/>
      <c r="F300" s="77"/>
      <c r="G300" s="78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A621B6-57CE-476E-832A-C0EBDB5CCF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Paramètres</vt:lpstr>
      <vt:lpstr>Eaux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2022-01-20T19:42:16Z</dcterms:modified>
</cp:coreProperties>
</file>